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checkCompatibility="1" defaultThemeVersion="124226"/>
  <bookViews>
    <workbookView xWindow="0" yWindow="30" windowWidth="9750" windowHeight="2805" tabRatio="888"/>
  </bookViews>
  <sheets>
    <sheet name="Construction Cost" sheetId="126" r:id="rId1"/>
    <sheet name="Cost Details" sheetId="128" r:id="rId2"/>
    <sheet name="Additional Quantities Option" sheetId="129" r:id="rId3"/>
  </sheets>
  <calcPr calcId="125725"/>
</workbook>
</file>

<file path=xl/calcChain.xml><?xml version="1.0" encoding="utf-8"?>
<calcChain xmlns="http://schemas.openxmlformats.org/spreadsheetml/2006/main">
  <c r="G39" i="126"/>
  <c r="L39"/>
  <c r="L64"/>
  <c r="I27" i="128"/>
  <c r="G24" i="129" l="1"/>
  <c r="L88" i="126"/>
  <c r="G29" i="129"/>
  <c r="G48"/>
  <c r="G68"/>
  <c r="G87"/>
  <c r="G107"/>
  <c r="G122"/>
  <c r="K100"/>
  <c r="K71"/>
  <c r="K45"/>
  <c r="K30"/>
  <c r="K25"/>
  <c r="K20"/>
  <c r="I33" i="128"/>
  <c r="I31"/>
  <c r="I29"/>
  <c r="I32"/>
  <c r="I30"/>
  <c r="I28"/>
  <c r="I25"/>
  <c r="I50"/>
  <c r="I49"/>
  <c r="I48"/>
  <c r="I47"/>
  <c r="I46"/>
  <c r="I45"/>
  <c r="I44"/>
  <c r="K71" i="126"/>
  <c r="K55"/>
  <c r="K114"/>
  <c r="K115"/>
  <c r="H115"/>
  <c r="H114"/>
  <c r="M112"/>
  <c r="M113"/>
  <c r="M101"/>
  <c r="M103" s="1"/>
  <c r="G88"/>
  <c r="L92"/>
  <c r="L93"/>
  <c r="I19" i="128"/>
  <c r="L94" i="126"/>
  <c r="K94"/>
  <c r="G94"/>
  <c r="H94" s="1"/>
  <c r="L65" i="129"/>
  <c r="K65"/>
  <c r="G65"/>
  <c r="H65" s="1"/>
  <c r="L45"/>
  <c r="G45"/>
  <c r="H45" s="1"/>
  <c r="L25"/>
  <c r="G25"/>
  <c r="H25" s="1"/>
  <c r="L72"/>
  <c r="K72"/>
  <c r="G72"/>
  <c r="H72" s="1"/>
  <c r="L52"/>
  <c r="K52"/>
  <c r="G52"/>
  <c r="H52" s="1"/>
  <c r="L32"/>
  <c r="K32"/>
  <c r="G32"/>
  <c r="H32" s="1"/>
  <c r="L116"/>
  <c r="K116"/>
  <c r="G116"/>
  <c r="H116" s="1"/>
  <c r="L98"/>
  <c r="K98"/>
  <c r="G98"/>
  <c r="H98" s="1"/>
  <c r="L80"/>
  <c r="K80"/>
  <c r="G80"/>
  <c r="H80" s="1"/>
  <c r="L60"/>
  <c r="K60"/>
  <c r="G60"/>
  <c r="H60" s="1"/>
  <c r="L40"/>
  <c r="K40"/>
  <c r="G40"/>
  <c r="H40" s="1"/>
  <c r="L20"/>
  <c r="G20"/>
  <c r="H20" s="1"/>
  <c r="M115" i="126" l="1"/>
  <c r="M94"/>
  <c r="M25" i="129"/>
  <c r="M45"/>
  <c r="M65"/>
  <c r="M52"/>
  <c r="M72"/>
  <c r="M32"/>
  <c r="M98"/>
  <c r="M116"/>
  <c r="M60"/>
  <c r="M80"/>
  <c r="M20"/>
  <c r="M40"/>
  <c r="L126"/>
  <c r="K126"/>
  <c r="G126"/>
  <c r="H126" s="1"/>
  <c r="L125"/>
  <c r="K125"/>
  <c r="G125"/>
  <c r="H125" s="1"/>
  <c r="L124"/>
  <c r="K124"/>
  <c r="G124"/>
  <c r="H124" s="1"/>
  <c r="L123"/>
  <c r="K123"/>
  <c r="G123"/>
  <c r="H123" s="1"/>
  <c r="L122"/>
  <c r="K122"/>
  <c r="H122"/>
  <c r="L121"/>
  <c r="K121"/>
  <c r="G121"/>
  <c r="H121" s="1"/>
  <c r="L120"/>
  <c r="K120"/>
  <c r="G120"/>
  <c r="H120" s="1"/>
  <c r="L119"/>
  <c r="K119"/>
  <c r="G119"/>
  <c r="H119" s="1"/>
  <c r="L118"/>
  <c r="K118"/>
  <c r="G118"/>
  <c r="H118" s="1"/>
  <c r="L117"/>
  <c r="K117"/>
  <c r="G117"/>
  <c r="H117" s="1"/>
  <c r="L108"/>
  <c r="K108"/>
  <c r="G108"/>
  <c r="H108" s="1"/>
  <c r="L107"/>
  <c r="K107"/>
  <c r="H107"/>
  <c r="L106"/>
  <c r="K106"/>
  <c r="G106"/>
  <c r="H106" s="1"/>
  <c r="L105"/>
  <c r="K105"/>
  <c r="G105"/>
  <c r="H105" s="1"/>
  <c r="L104"/>
  <c r="K104"/>
  <c r="G104"/>
  <c r="H104" s="1"/>
  <c r="L103"/>
  <c r="K103"/>
  <c r="G103"/>
  <c r="H103" s="1"/>
  <c r="L102"/>
  <c r="K102"/>
  <c r="G102"/>
  <c r="H102" s="1"/>
  <c r="L101"/>
  <c r="K101"/>
  <c r="G101"/>
  <c r="H101" s="1"/>
  <c r="L100"/>
  <c r="G100"/>
  <c r="H100" s="1"/>
  <c r="L99"/>
  <c r="K99"/>
  <c r="G99"/>
  <c r="H99" s="1"/>
  <c r="L90"/>
  <c r="K90"/>
  <c r="G90"/>
  <c r="H90" s="1"/>
  <c r="L89"/>
  <c r="K89"/>
  <c r="G89"/>
  <c r="H89" s="1"/>
  <c r="L88"/>
  <c r="K88"/>
  <c r="G88"/>
  <c r="H88" s="1"/>
  <c r="L87"/>
  <c r="K87"/>
  <c r="H87"/>
  <c r="L86"/>
  <c r="K86"/>
  <c r="G86"/>
  <c r="H86" s="1"/>
  <c r="L85"/>
  <c r="K85"/>
  <c r="G85"/>
  <c r="H85" s="1"/>
  <c r="L84"/>
  <c r="K84"/>
  <c r="G84"/>
  <c r="H84" s="1"/>
  <c r="L83"/>
  <c r="K83"/>
  <c r="G83"/>
  <c r="H83" s="1"/>
  <c r="L82"/>
  <c r="K82"/>
  <c r="G82"/>
  <c r="H82" s="1"/>
  <c r="L81"/>
  <c r="K81"/>
  <c r="G81"/>
  <c r="H81" s="1"/>
  <c r="L71"/>
  <c r="G71"/>
  <c r="H71" s="1"/>
  <c r="L70"/>
  <c r="K70"/>
  <c r="G70"/>
  <c r="H70" s="1"/>
  <c r="L69"/>
  <c r="K69"/>
  <c r="G69"/>
  <c r="H69" s="1"/>
  <c r="L68"/>
  <c r="K68"/>
  <c r="H68"/>
  <c r="L67"/>
  <c r="K67"/>
  <c r="G67"/>
  <c r="H67" s="1"/>
  <c r="L66"/>
  <c r="K66"/>
  <c r="G66"/>
  <c r="H66" s="1"/>
  <c r="L64"/>
  <c r="K64"/>
  <c r="G64"/>
  <c r="H64" s="1"/>
  <c r="L63"/>
  <c r="K63"/>
  <c r="G63"/>
  <c r="H63" s="1"/>
  <c r="L62"/>
  <c r="K62"/>
  <c r="G62"/>
  <c r="H62" s="1"/>
  <c r="L61"/>
  <c r="K61"/>
  <c r="G61"/>
  <c r="H61" s="1"/>
  <c r="L51"/>
  <c r="K51"/>
  <c r="G51"/>
  <c r="H51" s="1"/>
  <c r="L50"/>
  <c r="K50"/>
  <c r="G50"/>
  <c r="H50" s="1"/>
  <c r="L49"/>
  <c r="K49"/>
  <c r="G49"/>
  <c r="H49" s="1"/>
  <c r="L48"/>
  <c r="K48"/>
  <c r="H48"/>
  <c r="L47"/>
  <c r="K47"/>
  <c r="G47"/>
  <c r="H47" s="1"/>
  <c r="L46"/>
  <c r="K46"/>
  <c r="G46"/>
  <c r="H46" s="1"/>
  <c r="L44"/>
  <c r="K44"/>
  <c r="G44"/>
  <c r="H44" s="1"/>
  <c r="L43"/>
  <c r="K43"/>
  <c r="G43"/>
  <c r="H43" s="1"/>
  <c r="L42"/>
  <c r="K42"/>
  <c r="G42"/>
  <c r="H42" s="1"/>
  <c r="L41"/>
  <c r="K41"/>
  <c r="G41"/>
  <c r="H41" s="1"/>
  <c r="L31"/>
  <c r="K31"/>
  <c r="G31"/>
  <c r="H31" s="1"/>
  <c r="L30"/>
  <c r="G30"/>
  <c r="H30" s="1"/>
  <c r="L29"/>
  <c r="K29"/>
  <c r="H29"/>
  <c r="L28"/>
  <c r="K28"/>
  <c r="G28"/>
  <c r="H28" s="1"/>
  <c r="L27"/>
  <c r="K27"/>
  <c r="G27"/>
  <c r="H27" s="1"/>
  <c r="L26"/>
  <c r="K26"/>
  <c r="G26"/>
  <c r="H26" s="1"/>
  <c r="M26" s="1"/>
  <c r="L24"/>
  <c r="K24"/>
  <c r="H24"/>
  <c r="L23"/>
  <c r="K23"/>
  <c r="G23"/>
  <c r="H23" s="1"/>
  <c r="L22"/>
  <c r="K22"/>
  <c r="G22"/>
  <c r="H22" s="1"/>
  <c r="L21"/>
  <c r="K21"/>
  <c r="G21"/>
  <c r="H21" s="1"/>
  <c r="L41" i="126"/>
  <c r="K41"/>
  <c r="G41"/>
  <c r="H41" s="1"/>
  <c r="L78"/>
  <c r="K78"/>
  <c r="G78"/>
  <c r="H78" s="1"/>
  <c r="L79"/>
  <c r="K79"/>
  <c r="G79"/>
  <c r="H79" s="1"/>
  <c r="L77"/>
  <c r="K77"/>
  <c r="G77"/>
  <c r="H77" s="1"/>
  <c r="L76"/>
  <c r="K76"/>
  <c r="G76"/>
  <c r="H76" s="1"/>
  <c r="K93"/>
  <c r="G93"/>
  <c r="H93" s="1"/>
  <c r="K92"/>
  <c r="G92"/>
  <c r="H92" s="1"/>
  <c r="M92" s="1"/>
  <c r="L91"/>
  <c r="K91"/>
  <c r="G91"/>
  <c r="H91" s="1"/>
  <c r="L90"/>
  <c r="K90"/>
  <c r="G90"/>
  <c r="H90" s="1"/>
  <c r="L89"/>
  <c r="K89"/>
  <c r="G89"/>
  <c r="H89" s="1"/>
  <c r="K88"/>
  <c r="H88"/>
  <c r="L87"/>
  <c r="K87"/>
  <c r="G87"/>
  <c r="H87" s="1"/>
  <c r="G24"/>
  <c r="H24" s="1"/>
  <c r="K24"/>
  <c r="L24"/>
  <c r="L23"/>
  <c r="K23"/>
  <c r="G23"/>
  <c r="H23" s="1"/>
  <c r="M114"/>
  <c r="I21" i="128"/>
  <c r="I22"/>
  <c r="I23"/>
  <c r="I24"/>
  <c r="I26"/>
  <c r="I20"/>
  <c r="G36" i="126"/>
  <c r="H36" s="1"/>
  <c r="K36"/>
  <c r="L36"/>
  <c r="G37"/>
  <c r="H37" s="1"/>
  <c r="K37"/>
  <c r="L37"/>
  <c r="G38"/>
  <c r="H38" s="1"/>
  <c r="K38"/>
  <c r="L38"/>
  <c r="H39"/>
  <c r="K39"/>
  <c r="G40"/>
  <c r="H40" s="1"/>
  <c r="K40"/>
  <c r="L40"/>
  <c r="G42"/>
  <c r="H42" s="1"/>
  <c r="K42"/>
  <c r="L42"/>
  <c r="G43"/>
  <c r="H43" s="1"/>
  <c r="K43"/>
  <c r="L43"/>
  <c r="G44"/>
  <c r="H44" s="1"/>
  <c r="K44"/>
  <c r="L44"/>
  <c r="G45"/>
  <c r="H45" s="1"/>
  <c r="K45"/>
  <c r="L45"/>
  <c r="G46"/>
  <c r="H46" s="1"/>
  <c r="K46"/>
  <c r="L46"/>
  <c r="G47"/>
  <c r="H47" s="1"/>
  <c r="K47"/>
  <c r="L47"/>
  <c r="G48"/>
  <c r="H48" s="1"/>
  <c r="K48"/>
  <c r="L48"/>
  <c r="G49"/>
  <c r="H49" s="1"/>
  <c r="K49"/>
  <c r="L49"/>
  <c r="G50"/>
  <c r="H50" s="1"/>
  <c r="K50"/>
  <c r="L50"/>
  <c r="L26"/>
  <c r="L27"/>
  <c r="L28"/>
  <c r="L29"/>
  <c r="L30"/>
  <c r="L31"/>
  <c r="L32"/>
  <c r="L34"/>
  <c r="L35"/>
  <c r="L51"/>
  <c r="L52"/>
  <c r="L53"/>
  <c r="L54"/>
  <c r="L55"/>
  <c r="L56"/>
  <c r="L57"/>
  <c r="L58"/>
  <c r="L59"/>
  <c r="L60"/>
  <c r="L61"/>
  <c r="L62"/>
  <c r="L63"/>
  <c r="L65"/>
  <c r="L66"/>
  <c r="L67"/>
  <c r="L68"/>
  <c r="L69"/>
  <c r="L70"/>
  <c r="L71"/>
  <c r="L72"/>
  <c r="L73"/>
  <c r="L74"/>
  <c r="L75"/>
  <c r="L25"/>
  <c r="K26"/>
  <c r="K27"/>
  <c r="K28"/>
  <c r="K29"/>
  <c r="K30"/>
  <c r="K31"/>
  <c r="K32"/>
  <c r="K33"/>
  <c r="K34"/>
  <c r="K35"/>
  <c r="K51"/>
  <c r="K52"/>
  <c r="K53"/>
  <c r="K54"/>
  <c r="K56"/>
  <c r="K57"/>
  <c r="K58"/>
  <c r="K59"/>
  <c r="K60"/>
  <c r="K61"/>
  <c r="K62"/>
  <c r="K63"/>
  <c r="K64"/>
  <c r="K65"/>
  <c r="K66"/>
  <c r="K67"/>
  <c r="K68"/>
  <c r="K69"/>
  <c r="K70"/>
  <c r="K72"/>
  <c r="K73"/>
  <c r="K74"/>
  <c r="K75"/>
  <c r="K25"/>
  <c r="G26"/>
  <c r="H26" s="1"/>
  <c r="G27"/>
  <c r="H27" s="1"/>
  <c r="G28"/>
  <c r="H28" s="1"/>
  <c r="G29"/>
  <c r="H29" s="1"/>
  <c r="G30"/>
  <c r="H30" s="1"/>
  <c r="G31"/>
  <c r="H31" s="1"/>
  <c r="G32"/>
  <c r="H32" s="1"/>
  <c r="H33"/>
  <c r="G34"/>
  <c r="H34" s="1"/>
  <c r="G35"/>
  <c r="H35" s="1"/>
  <c r="G51"/>
  <c r="H51" s="1"/>
  <c r="G52"/>
  <c r="H52" s="1"/>
  <c r="G53"/>
  <c r="H53" s="1"/>
  <c r="G54"/>
  <c r="H54" s="1"/>
  <c r="G55"/>
  <c r="H55" s="1"/>
  <c r="G56"/>
  <c r="H56" s="1"/>
  <c r="G57"/>
  <c r="H57" s="1"/>
  <c r="G58"/>
  <c r="H58" s="1"/>
  <c r="G59"/>
  <c r="H59" s="1"/>
  <c r="G60"/>
  <c r="H60" s="1"/>
  <c r="G61"/>
  <c r="H61" s="1"/>
  <c r="G62"/>
  <c r="H62" s="1"/>
  <c r="G63"/>
  <c r="H63" s="1"/>
  <c r="G64"/>
  <c r="H64" s="1"/>
  <c r="G65"/>
  <c r="H65" s="1"/>
  <c r="G66"/>
  <c r="H66" s="1"/>
  <c r="G67"/>
  <c r="H67" s="1"/>
  <c r="G68"/>
  <c r="H68" s="1"/>
  <c r="G69"/>
  <c r="H69" s="1"/>
  <c r="G70"/>
  <c r="H70" s="1"/>
  <c r="G71"/>
  <c r="H71" s="1"/>
  <c r="G72"/>
  <c r="H72" s="1"/>
  <c r="G73"/>
  <c r="H73" s="1"/>
  <c r="G74"/>
  <c r="H74" s="1"/>
  <c r="G75"/>
  <c r="H75" s="1"/>
  <c r="G25"/>
  <c r="H25" s="1"/>
  <c r="M71" l="1"/>
  <c r="M31"/>
  <c r="M77"/>
  <c r="M41"/>
  <c r="M87"/>
  <c r="M93"/>
  <c r="M23" i="129"/>
  <c r="M103"/>
  <c r="M49" i="126"/>
  <c r="M88"/>
  <c r="M79"/>
  <c r="M78"/>
  <c r="M76"/>
  <c r="M66" i="129"/>
  <c r="M105"/>
  <c r="M71"/>
  <c r="M90"/>
  <c r="M102"/>
  <c r="M106"/>
  <c r="M122"/>
  <c r="M107"/>
  <c r="M64"/>
  <c r="M46"/>
  <c r="M61"/>
  <c r="M81"/>
  <c r="M99"/>
  <c r="M119"/>
  <c r="M47"/>
  <c r="M62"/>
  <c r="M69"/>
  <c r="M82"/>
  <c r="M88"/>
  <c r="M100"/>
  <c r="M104"/>
  <c r="M120"/>
  <c r="M63"/>
  <c r="M70"/>
  <c r="M83"/>
  <c r="M89"/>
  <c r="M101"/>
  <c r="M121"/>
  <c r="M67"/>
  <c r="M84"/>
  <c r="M85"/>
  <c r="M86"/>
  <c r="M108"/>
  <c r="M117"/>
  <c r="M123"/>
  <c r="M124"/>
  <c r="M125"/>
  <c r="M44"/>
  <c r="M68"/>
  <c r="M87"/>
  <c r="M118"/>
  <c r="M126"/>
  <c r="M41"/>
  <c r="M48"/>
  <c r="M49"/>
  <c r="M50"/>
  <c r="M42"/>
  <c r="M51"/>
  <c r="M43"/>
  <c r="M24"/>
  <c r="M30"/>
  <c r="M21"/>
  <c r="M29"/>
  <c r="M27"/>
  <c r="M22"/>
  <c r="M28"/>
  <c r="M31"/>
  <c r="M89" i="126"/>
  <c r="M90"/>
  <c r="M91"/>
  <c r="M24"/>
  <c r="M23"/>
  <c r="M38"/>
  <c r="M36"/>
  <c r="M39"/>
  <c r="M28"/>
  <c r="M47"/>
  <c r="M37"/>
  <c r="M48"/>
  <c r="M45"/>
  <c r="M40"/>
  <c r="M46"/>
  <c r="M44"/>
  <c r="M50"/>
  <c r="M43"/>
  <c r="M42"/>
  <c r="M74"/>
  <c r="M70"/>
  <c r="M63"/>
  <c r="M59"/>
  <c r="M55"/>
  <c r="M51"/>
  <c r="M73"/>
  <c r="M69"/>
  <c r="M66"/>
  <c r="M62"/>
  <c r="M54"/>
  <c r="M35"/>
  <c r="M53"/>
  <c r="M75"/>
  <c r="M67"/>
  <c r="M64"/>
  <c r="M60"/>
  <c r="M56"/>
  <c r="M52"/>
  <c r="M33"/>
  <c r="M32"/>
  <c r="M29"/>
  <c r="M30"/>
  <c r="M58"/>
  <c r="M68"/>
  <c r="M72"/>
  <c r="M65"/>
  <c r="M57"/>
  <c r="M34"/>
  <c r="M26"/>
  <c r="M61"/>
  <c r="M27"/>
  <c r="M25"/>
  <c r="M81" l="1"/>
  <c r="M74" i="129"/>
  <c r="M128"/>
  <c r="M54"/>
  <c r="M110"/>
  <c r="M34"/>
  <c r="M96" i="126"/>
  <c r="M92" i="129"/>
  <c r="M116" i="126" l="1"/>
</calcChain>
</file>

<file path=xl/sharedStrings.xml><?xml version="1.0" encoding="utf-8"?>
<sst xmlns="http://schemas.openxmlformats.org/spreadsheetml/2006/main" count="702" uniqueCount="227">
  <si>
    <t>UNIT</t>
  </si>
  <si>
    <t>QTY</t>
  </si>
  <si>
    <t>TOTAL PRICE</t>
  </si>
  <si>
    <t>Network Management System</t>
  </si>
  <si>
    <t>EA</t>
  </si>
  <si>
    <t>Multiband Antenna</t>
  </si>
  <si>
    <t>Mobile Data Computer</t>
  </si>
  <si>
    <t>LS</t>
  </si>
  <si>
    <t>Network Video Recorder</t>
  </si>
  <si>
    <t>Gigabit Ethernet Switch (Type A)</t>
  </si>
  <si>
    <t>Gigabit Ethernet Switch (Type B)</t>
  </si>
  <si>
    <t>Variable Message Sign (Double-Sided)</t>
  </si>
  <si>
    <t>CCTV Camera Assembly (Busway)</t>
  </si>
  <si>
    <t>Modular Chassis Switch</t>
  </si>
  <si>
    <t>Firewall</t>
  </si>
  <si>
    <t>Server</t>
  </si>
  <si>
    <t>Video Monitor</t>
  </si>
  <si>
    <t>Video Display Processor</t>
  </si>
  <si>
    <t>CAD/AVL Central Software</t>
  </si>
  <si>
    <t>APC Management Software</t>
  </si>
  <si>
    <t>CCTV Camera Management Software</t>
  </si>
  <si>
    <t>Traveler Information Software</t>
  </si>
  <si>
    <t>Mobile Communications Gateway and Router</t>
  </si>
  <si>
    <t>Cellular Data Communications Gateway Software</t>
  </si>
  <si>
    <t>Bulk Data Gateway Software</t>
  </si>
  <si>
    <t>Training</t>
  </si>
  <si>
    <t>STATE OF CONNECTICUT DEPARTMENT OF TRANSPORTATION</t>
  </si>
  <si>
    <t>BUREAU OF ENGINEERING AND CONSTRUCTION</t>
  </si>
  <si>
    <t>CLF</t>
  </si>
  <si>
    <t>WORK/ITEM DESCRIPTION</t>
  </si>
  <si>
    <t>ITEM NO.</t>
  </si>
  <si>
    <t>BY:</t>
  </si>
  <si>
    <t>Optical Fiber Cable (12 Strand)</t>
  </si>
  <si>
    <t>Optical Fiber Cable (48 Strand)</t>
  </si>
  <si>
    <t>Category 6 (Cat 6) Copper Patch Cable</t>
  </si>
  <si>
    <t>Optical Fiber Cable Splice Enclosure</t>
  </si>
  <si>
    <t>CCTV Camera Assembly (Stations)</t>
  </si>
  <si>
    <t>Workstation Monitor</t>
  </si>
  <si>
    <t>ECB Management Software</t>
  </si>
  <si>
    <t>Installation Tests</t>
  </si>
  <si>
    <t>Factory Acceptance Tests</t>
  </si>
  <si>
    <t>Prototype Demonstration Test</t>
  </si>
  <si>
    <t>On-board Equipment Pilot Test</t>
  </si>
  <si>
    <t>System Demonstration Test</t>
  </si>
  <si>
    <t>Integration Test</t>
  </si>
  <si>
    <t>Acceptance Test</t>
  </si>
  <si>
    <t>STATE PROJECT NO. 088-179 (CONTRACT 7)</t>
  </si>
  <si>
    <t>Specification 201</t>
  </si>
  <si>
    <t>Specification 202</t>
  </si>
  <si>
    <t>Specification 203</t>
  </si>
  <si>
    <t>Specification 204</t>
  </si>
  <si>
    <t>Specification 205</t>
  </si>
  <si>
    <t>Specification 206</t>
  </si>
  <si>
    <t>Specification 207</t>
  </si>
  <si>
    <t>Specification 300</t>
  </si>
  <si>
    <t>Specification 401</t>
  </si>
  <si>
    <t>Specification 402</t>
  </si>
  <si>
    <t>Specification 501</t>
  </si>
  <si>
    <t>Specification 502</t>
  </si>
  <si>
    <t>Specification 503</t>
  </si>
  <si>
    <t>Specification 504</t>
  </si>
  <si>
    <t>Specification 506</t>
  </si>
  <si>
    <t>Specification 508</t>
  </si>
  <si>
    <t>Specification 511</t>
  </si>
  <si>
    <t>Specification 512</t>
  </si>
  <si>
    <t>Specification 513</t>
  </si>
  <si>
    <t>Specification 515</t>
  </si>
  <si>
    <t>Specification 518</t>
  </si>
  <si>
    <t>Specification 519</t>
  </si>
  <si>
    <t>Specification 520</t>
  </si>
  <si>
    <t>Specification 521</t>
  </si>
  <si>
    <t>Specification 531</t>
  </si>
  <si>
    <t>Specification 532</t>
  </si>
  <si>
    <t>Specification 533</t>
  </si>
  <si>
    <t>Specification 534</t>
  </si>
  <si>
    <t>Specification 535</t>
  </si>
  <si>
    <t>Specification 536</t>
  </si>
  <si>
    <t>Specification 537</t>
  </si>
  <si>
    <t>Specification 538</t>
  </si>
  <si>
    <t>Specification 539</t>
  </si>
  <si>
    <t>Specification 540</t>
  </si>
  <si>
    <t>Specification 551</t>
  </si>
  <si>
    <t>Specification 552</t>
  </si>
  <si>
    <t>Specification 553</t>
  </si>
  <si>
    <t>Specification 554</t>
  </si>
  <si>
    <t>Specification 555</t>
  </si>
  <si>
    <t>Specification 556</t>
  </si>
  <si>
    <t>Specification 558</t>
  </si>
  <si>
    <t>Specification 559</t>
  </si>
  <si>
    <t>Specification 560</t>
  </si>
  <si>
    <t>Specification 561</t>
  </si>
  <si>
    <t>Specification 562</t>
  </si>
  <si>
    <t>Specification 563</t>
  </si>
  <si>
    <t>Specification 564</t>
  </si>
  <si>
    <t>Specification 565</t>
  </si>
  <si>
    <t>Specification 566</t>
  </si>
  <si>
    <t>Technical Support and Warranty Services (Years 1 and 2)</t>
  </si>
  <si>
    <t>Specification 505</t>
  </si>
  <si>
    <t>Specification 507</t>
  </si>
  <si>
    <t>Emergency Call Box (ECB)</t>
  </si>
  <si>
    <t>Public Address (PA) System</t>
  </si>
  <si>
    <t xml:space="preserve">Uninterruptible Power Supply for Emergency Call Boxes (UPS-ECB) </t>
  </si>
  <si>
    <t>Traveler Information System (TIS) Controller</t>
  </si>
  <si>
    <t>BOC Rack</t>
  </si>
  <si>
    <t>Uninterruptible Power Supply for the Busway Operations Center Equipment (UPS-BOC)</t>
  </si>
  <si>
    <t xml:space="preserve">Workstation </t>
  </si>
  <si>
    <t>Automatic Passenger Counter (1 Doorway)</t>
  </si>
  <si>
    <t>Automatic Passenger Counter (2 Doorways)</t>
  </si>
  <si>
    <t>Automatic Passenger Counter (3 Doorways)</t>
  </si>
  <si>
    <t>Non-Revenue Vehicle Equipment</t>
  </si>
  <si>
    <t>Specification 208</t>
  </si>
  <si>
    <t>Software Integration</t>
  </si>
  <si>
    <t>PRICE PROPOSAL TEMPLATE</t>
  </si>
  <si>
    <r>
      <t>CT</t>
    </r>
    <r>
      <rPr>
        <b/>
        <i/>
        <sz val="10"/>
        <rFont val="Arial"/>
        <family val="2"/>
      </rPr>
      <t>fastrak</t>
    </r>
    <r>
      <rPr>
        <sz val="10"/>
        <rFont val="Arial"/>
        <family val="2"/>
      </rPr>
      <t xml:space="preserve"> ITS &amp; COMMUNICATIONS SYSTEMS</t>
    </r>
  </si>
  <si>
    <t>SPARES</t>
  </si>
  <si>
    <t>EQUIP. COST</t>
  </si>
  <si>
    <t>UNIT COST</t>
  </si>
  <si>
    <t>TOTAL MATERIAL COST</t>
  </si>
  <si>
    <t>MATERIAL</t>
  </si>
  <si>
    <t>HOURS</t>
  </si>
  <si>
    <t>AVG. RATE</t>
  </si>
  <si>
    <t>TOTAL LABOR COST</t>
  </si>
  <si>
    <t>NOTES</t>
  </si>
  <si>
    <t>Field Media Converter</t>
  </si>
  <si>
    <t>Specification 522</t>
  </si>
  <si>
    <t>Variable Message Sign (Single-Sided, Cantilever Mount)</t>
  </si>
  <si>
    <t>Variable Message Sign (Single-Sided, Pole-Mounted)</t>
  </si>
  <si>
    <t>DATE:</t>
  </si>
  <si>
    <t>LABOR</t>
  </si>
  <si>
    <t>EQUIPMENT</t>
  </si>
  <si>
    <t>TOTAL TECHNICAL SUPPORT AND WARRANTY COST</t>
  </si>
  <si>
    <t>STATION AND GUIDEWAY ITEMS</t>
  </si>
  <si>
    <r>
      <rPr>
        <b/>
        <sz val="10"/>
        <rFont val="Arial"/>
        <family val="2"/>
      </rPr>
      <t>DESCRIPTION:</t>
    </r>
    <r>
      <rPr>
        <sz val="10"/>
        <rFont val="Arial"/>
        <family val="2"/>
      </rPr>
      <t xml:space="preserve"> Additional Cost Details</t>
    </r>
  </si>
  <si>
    <t>SOFTWARE DESCRIPTION</t>
  </si>
  <si>
    <t>DEVELOPER</t>
  </si>
  <si>
    <t>LICENSING COST (YEAR 1)</t>
  </si>
  <si>
    <t xml:space="preserve"> LICENSING COST (YEAR 2)</t>
  </si>
  <si>
    <t>LICENSING COST (YEAR 3)</t>
  </si>
  <si>
    <t xml:space="preserve"> LICENSING COST (YEAR 4)</t>
  </si>
  <si>
    <t xml:space="preserve">Beyond the 4-year technical support and warranty period, the contractor shall guarantee that licensing for all software provided as part of this contract shall not exceed an annual escalation rate cap of: </t>
  </si>
  <si>
    <t>XXX</t>
  </si>
  <si>
    <t>LABOR CLASSIFICATION</t>
  </si>
  <si>
    <t>Certified Electrician</t>
  </si>
  <si>
    <t>Certified Fiber Optic Technician</t>
  </si>
  <si>
    <t>Software Engineer</t>
  </si>
  <si>
    <t>Software Developer</t>
  </si>
  <si>
    <t>ITS Equipment Installer</t>
  </si>
  <si>
    <t>IT Technician</t>
  </si>
  <si>
    <t>DESCRIPTION</t>
  </si>
  <si>
    <t>Services related to provision of power/electricity to ITS devices in the field and computer/electronics equipment at the BOC facility.</t>
  </si>
  <si>
    <t>HOURLY RATE</t>
  </si>
  <si>
    <t>Services related to the installation, splicing, and termination of fiber optic cabling and equipment, both aerially and underground.</t>
  </si>
  <si>
    <t>Services related to mounting and installation of ITS equipment in the field, including TVMs, validators, cameras, VMSs, ECBs, PA systems, etc.</t>
  </si>
  <si>
    <t>On-Board ITS Equipment Installer</t>
  </si>
  <si>
    <t>Services related to mounting and installation of ITS equipment on-board transit and non-revenue vehicles, including MDCs, APCs, MCGRs, antennas, etc.</t>
  </si>
  <si>
    <t>Services related to the installation, configuration, maintenance, and repair of all computer and communications equipment installed at the BOC facility.</t>
  </si>
  <si>
    <t>Services related to configuration of software in response to changing business rules and preferences.</t>
  </si>
  <si>
    <t>Services related to the development of software customizations that enhance the original software offerings provided as part of this project.</t>
  </si>
  <si>
    <t xml:space="preserve">Beyond the 4-year technical support and warranty period, the contractor shall guarantee that labor rates for these classifications provided as part of this contract shall not exceed an annual escalation rate cap of: </t>
  </si>
  <si>
    <t>% for a minimum 10-year period following issuance of final system acceptance. The contractor shall provide justification for all cost escalations.</t>
  </si>
  <si>
    <t>% for a minimum 10-year period following issuance of final system acceptance. The contractor shall provide justification for all rate escalations.</t>
  </si>
  <si>
    <t>OPTIONAL WORK</t>
  </si>
  <si>
    <r>
      <rPr>
        <b/>
        <sz val="10"/>
        <rFont val="Arial"/>
        <family val="2"/>
      </rPr>
      <t xml:space="preserve">Option: </t>
    </r>
    <r>
      <rPr>
        <sz val="10"/>
        <rFont val="Arial"/>
        <family val="2"/>
      </rPr>
      <t xml:space="preserve">Year 3 Extension of Technical Support and Warranty Services </t>
    </r>
  </si>
  <si>
    <r>
      <rPr>
        <b/>
        <sz val="10"/>
        <rFont val="Arial"/>
        <family val="2"/>
      </rPr>
      <t>Option</t>
    </r>
    <r>
      <rPr>
        <sz val="10"/>
        <rFont val="Arial"/>
        <family val="2"/>
      </rPr>
      <t>: Year 4 Extension of Technical Support and Warranty Services</t>
    </r>
  </si>
  <si>
    <r>
      <rPr>
        <b/>
        <sz val="10"/>
        <rFont val="Arial"/>
        <family val="2"/>
      </rPr>
      <t>Option:</t>
    </r>
    <r>
      <rPr>
        <sz val="10"/>
        <rFont val="Arial"/>
        <family val="2"/>
      </rPr>
      <t xml:space="preserve"> Additional Chassis Switch and Network Equipment</t>
    </r>
  </si>
  <si>
    <t>N/A</t>
  </si>
  <si>
    <r>
      <rPr>
        <b/>
        <sz val="10"/>
        <rFont val="Arial"/>
        <family val="2"/>
      </rPr>
      <t>DESCRIPTION:</t>
    </r>
    <r>
      <rPr>
        <sz val="10"/>
        <rFont val="Arial"/>
        <family val="2"/>
      </rPr>
      <t xml:space="preserve"> Comprehensive costs for the project management, coordination, acquisition, delivery, installation, integration, training, testing, and technical support of the fully-functional and integrated CTfastrak  ITS and Communications  Systems  (New Britain - Hartford Busway). </t>
    </r>
  </si>
  <si>
    <t>MATERIAL COSTS</t>
  </si>
  <si>
    <t>LABOR COSTS</t>
  </si>
  <si>
    <t>EQUIPMENT COSTS</t>
  </si>
  <si>
    <t>Specification 101</t>
  </si>
  <si>
    <t>Specification 102</t>
  </si>
  <si>
    <t>Specification 103</t>
  </si>
  <si>
    <t>Project Coordinator</t>
  </si>
  <si>
    <t>Construction Field Office, Large</t>
  </si>
  <si>
    <t>Maintenance and Protection of Traffic</t>
  </si>
  <si>
    <t>Specification 104</t>
  </si>
  <si>
    <t>Specification 105</t>
  </si>
  <si>
    <t>Specification 106</t>
  </si>
  <si>
    <t>Specification 107</t>
  </si>
  <si>
    <t>Specification 108</t>
  </si>
  <si>
    <t>Specification 109</t>
  </si>
  <si>
    <t>Trafficperson (Uniformed Flagger)</t>
  </si>
  <si>
    <t>MO</t>
  </si>
  <si>
    <t>Contractor Quality Control Program (Minimum Bid)</t>
  </si>
  <si>
    <t>Document Control Specialist (Minimum Bid)</t>
  </si>
  <si>
    <t xml:space="preserve">Construction Communications Equipment </t>
  </si>
  <si>
    <r>
      <t>TABLE 2: ADDITIONAL IMPLEMENTATION COSTS</t>
    </r>
    <r>
      <rPr>
        <sz val="10"/>
        <rFont val="Arial"/>
        <family val="2"/>
      </rPr>
      <t>:  The costs included in the table below will use the Method of Measurement and Basis of Payment identified in their corresponding item specifications.  Payment for these items shall be in accordance with the payment schedule identified in the corresponding item specifications.  Proposers shall not decrease the bid price included for those items marked "Minimum Bid".</t>
    </r>
  </si>
  <si>
    <t>TOTAL LUMP SUM IMPLEMENTATION COST</t>
  </si>
  <si>
    <r>
      <rPr>
        <b/>
        <sz val="10"/>
        <rFont val="Arial"/>
        <family val="2"/>
      </rPr>
      <t>Option:</t>
    </r>
    <r>
      <rPr>
        <sz val="10"/>
        <rFont val="Arial"/>
        <family val="2"/>
      </rPr>
      <t xml:space="preserve"> Additional Transit Vehicle and Non-revenue Vehicle Equipment.</t>
    </r>
  </si>
  <si>
    <r>
      <t xml:space="preserve">TABLE 5: SOFTWARE COST DETAILS: </t>
    </r>
    <r>
      <rPr>
        <sz val="10"/>
        <rFont val="Arial"/>
        <family val="2"/>
      </rPr>
      <t>Please provide a detailed description of all required software licenses, including third party software, GIS, and database licenses.</t>
    </r>
  </si>
  <si>
    <t>Specification 567</t>
  </si>
  <si>
    <t>Specification 568</t>
  </si>
  <si>
    <t>Specification 570</t>
  </si>
  <si>
    <t>AVA Software</t>
  </si>
  <si>
    <t>AVA Controller</t>
  </si>
  <si>
    <t xml:space="preserve">Environmental Health and Safety </t>
  </si>
  <si>
    <t>TOTAL ADDITIONAL IMPLEMENTATION COST</t>
  </si>
  <si>
    <t>Specification 569</t>
  </si>
  <si>
    <t>FEDERAL AID PROJECT NOS. (TBD)</t>
  </si>
  <si>
    <t>HR</t>
  </si>
  <si>
    <r>
      <rPr>
        <b/>
        <sz val="10"/>
        <rFont val="Arial"/>
        <family val="2"/>
      </rPr>
      <t>Option</t>
    </r>
    <r>
      <rPr>
        <sz val="10"/>
        <rFont val="Arial"/>
        <family val="2"/>
      </rPr>
      <t>: Network Attached Storage</t>
    </r>
  </si>
  <si>
    <r>
      <t>TABLE 1: LUMP SUM IMPLEMENTATION COSTS</t>
    </r>
    <r>
      <rPr>
        <sz val="10"/>
        <rFont val="Arial"/>
        <family val="2"/>
      </rPr>
      <t xml:space="preserve">:  The costs included in the table below will be summed into a total lump sum implementation cost, which shall incorporate costs for all relevant scope of services identified in Section 2 of the RFP and the requirements of Specification 100 - General Provisions.  Payment for these items shall be in accordance with the Milestone Payment Schedule identified in Section 3.11 of the RFP. </t>
    </r>
  </si>
  <si>
    <t>Specification 509</t>
  </si>
  <si>
    <t>Optical Fiber Termination Patch Panel (48-port)</t>
  </si>
  <si>
    <t>Optical Fiber Termination Patch Panel (12-port)</t>
  </si>
  <si>
    <r>
      <t>TABLE 3: TECHNICAL SUPPORT AND WARRANTY COSTS</t>
    </r>
    <r>
      <rPr>
        <sz val="10"/>
        <rFont val="Arial"/>
        <family val="2"/>
      </rPr>
      <t>:  The cost included in the table below will use the Method of Measurement and Basis of Payment identified in Specification 401.  Payment for this item shall be in accordance with the payment schedule identified in Section 5 of Specification 100 - General Provisions.</t>
    </r>
  </si>
  <si>
    <r>
      <t>TABLE 4: OPTIONS COSTS</t>
    </r>
    <r>
      <rPr>
        <sz val="10"/>
        <rFont val="Arial"/>
        <family val="2"/>
      </rPr>
      <t>:  The Proposer shall provide detailed cost information for the options requested by the Department below.  The Proposer shall provide additional breakdown of cost information and cost assumptions for options in attachments to the Price Proposal.  For the additional transit vehicle and non-revenue vehicle on-board equipment option, the Proposer shall provide a detailed cost breakdown, in the atttached tab. The Proposer shall also include additional information on economies of scale and a price point breakdown for equipment in the quantities requested under this option as an attachment to their Price Proposal. Under no conditions should price information be included as part of the technical proposal.</t>
    </r>
  </si>
  <si>
    <r>
      <rPr>
        <b/>
        <sz val="10"/>
        <rFont val="Arial"/>
        <family val="2"/>
      </rPr>
      <t>DESCRIPTION:</t>
    </r>
    <r>
      <rPr>
        <sz val="10"/>
        <rFont val="Arial"/>
        <family val="2"/>
      </rPr>
      <t xml:space="preserve"> Detailed Cost Breakdown for the OPTION to provide additional quantities on transit vehicle and non-revenue vehicle on-board equipment, associated installation and integration services, and some remote BOC equipment at various locations throughout Connecticut.</t>
    </r>
  </si>
  <si>
    <r>
      <t>TABLE 7: ADDITIONAL EQUIPMENT (HARTFORD)</t>
    </r>
    <r>
      <rPr>
        <sz val="10"/>
        <rFont val="Arial"/>
        <family val="2"/>
      </rPr>
      <t xml:space="preserve">:  Detailed cost breakdown for the Hartford portion of the OPTION to provide additional quantities of on-board equipment. </t>
    </r>
  </si>
  <si>
    <t>TOTAL TABLE 7 COST</t>
  </si>
  <si>
    <r>
      <t>TABLE 8: ADDITIONAL EQUIPMENT (HAMDEN)</t>
    </r>
    <r>
      <rPr>
        <sz val="10"/>
        <rFont val="Arial"/>
        <family val="2"/>
      </rPr>
      <t xml:space="preserve">:  Detailed cost breakdown for the Hamden portion of the OPTION to provide additional quantities of on-board equipment. </t>
    </r>
  </si>
  <si>
    <t>TOTAL TABLE 8 COST</t>
  </si>
  <si>
    <t>TOTAL TABLE 9 COST</t>
  </si>
  <si>
    <r>
      <t>TABLE 9: ADDITIONAL EQUIPMENT (STAMFORD)</t>
    </r>
    <r>
      <rPr>
        <sz val="10"/>
        <rFont val="Arial"/>
        <family val="2"/>
      </rPr>
      <t xml:space="preserve">:  Detailed cost breakdown for the Stamford portion of the OPTION to provide additional quantities of on-board equipment. </t>
    </r>
  </si>
  <si>
    <t>TOTAL TABLE 10 COST</t>
  </si>
  <si>
    <r>
      <t>TABLE 10: ADDITIONAL EQUIPMENT (WATERBURY)</t>
    </r>
    <r>
      <rPr>
        <sz val="10"/>
        <rFont val="Arial"/>
        <family val="2"/>
      </rPr>
      <t xml:space="preserve">:  Detailed cost breakdown for the Waterbury portion of the OPTION to provide additional quantities of on-board equipment. </t>
    </r>
  </si>
  <si>
    <r>
      <t>TABLE 11: ADDITIONAL EQUIPMENT (DATTCO, in New Britain):</t>
    </r>
    <r>
      <rPr>
        <sz val="10"/>
        <rFont val="Arial"/>
        <family val="2"/>
      </rPr>
      <t xml:space="preserve">  Detailed cost breakdown for the DATTCO portion of the OPTION to provide additional quantities of on-board equipment. </t>
    </r>
  </si>
  <si>
    <t>TOTAL TABLE 11 COST</t>
  </si>
  <si>
    <r>
      <t>TABLE 12: ADDITIONAL EQUIPMENT (New Britain):</t>
    </r>
    <r>
      <rPr>
        <sz val="10"/>
        <rFont val="Arial"/>
        <family val="2"/>
      </rPr>
      <t xml:space="preserve">  Detailed cost breakdown for the New Britain portion of the OPTION to provide additional quantities of on-board equipment. </t>
    </r>
  </si>
  <si>
    <t>TOTAL TABLE 12 COST</t>
  </si>
  <si>
    <t>NOTE: The Proposer shall sum of the total costs of Tables 7-12 and use this cost for the Lump Sum Cost for the Option to provide additional transit vehicle and non-revenue vehicle on-board equipment in TABLE 4.</t>
  </si>
  <si>
    <t>Trafficperson (Municipal Police Officer) (Minimum Bid)</t>
  </si>
  <si>
    <t>On-Board Variable Message Sign (Single VMS)</t>
  </si>
  <si>
    <t>On-Board Variable Message Sign (Dual VMS)</t>
  </si>
  <si>
    <r>
      <rPr>
        <b/>
        <sz val="10"/>
        <rFont val="Arial"/>
        <family val="2"/>
      </rPr>
      <t xml:space="preserve">GENERAL INSTRUCTIONS: </t>
    </r>
    <r>
      <rPr>
        <sz val="10"/>
        <rFont val="Arial"/>
        <family val="2"/>
      </rPr>
      <t>The Proposer shall accurately and completely fill out the tables below, including all material, labor and equipment costs.  "Material Costs" refer to the cost to provide the items identified in the Materials section of the corresponding specification number.  "Labor Costs" refer to the costs of labor to provide the services identified in the corresponding specification number, including all management, coordination, detailed design, installation, configuration, integration, testing, training, warranty, technical support, and documentation services.  "Equipment Costs" refer to the costs to rent/procure specialized equipment necessary for providing the services identified in the corresponding specification number.  For example, rental of bucket trucks, or OTDR fiber testing equipment could be included as an "Equipment Cost".  The "Total Price" for each specification item should be a not-to-exceed price for providing the entirety of the equipment and services identified in the corresponding specification number, including requirements identified in the General Provisions, Scope of Services, and elsewhere in the Request for Proposal documentation.  Please provide an explanation of cost assumptions,  modifications inherent to your proposed system solution, and any other necessary detail in the "Notes" column. Vague or unclear explanations of system costs will be reflected in the proposal evaluation. Under no conditions should price information be included as part of the technical proposal. The Proposer shall be responsible for ensuring that all formulas and sums in this spreadsheet are correct, and shall notify the Department of any identified deficiencies or cell formula errors.</t>
    </r>
  </si>
  <si>
    <r>
      <t xml:space="preserve">TABLE 6: LABOR RATES: </t>
    </r>
    <r>
      <rPr>
        <sz val="10"/>
        <rFont val="Arial"/>
        <family val="2"/>
      </rPr>
      <t>All labor rates shall meet prevailing wage requirements.  The Contractor will be allowed to exceed the annual escalation rate cap to meet prevailing wage minimums in future years. Please provide labor rates for the following classifications:</t>
    </r>
  </si>
</sst>
</file>

<file path=xl/styles.xml><?xml version="1.0" encoding="utf-8"?>
<styleSheet xmlns="http://schemas.openxmlformats.org/spreadsheetml/2006/main">
  <numFmts count="9">
    <numFmt numFmtId="44" formatCode="_(&quot;$&quot;* #,##0.00_);_(&quot;$&quot;* \(#,##0.00\);_(&quot;$&quot;* &quot;-&quot;??_);_(@_)"/>
    <numFmt numFmtId="43" formatCode="_(* #,##0.00_);_(* \(#,##0.00\);_(* &quot;-&quot;??_);_(@_)"/>
    <numFmt numFmtId="164" formatCode="0.00;[Red]0.00"/>
    <numFmt numFmtId="165" formatCode="#,##0.00;[Red]#,##0.00"/>
    <numFmt numFmtId="166" formatCode="&quot;$&quot;#,##0"/>
    <numFmt numFmtId="167" formatCode="00\+00.00"/>
    <numFmt numFmtId="168" formatCode="&quot;$&quot;#,##0;[Red]&quot;$&quot;#,##0"/>
    <numFmt numFmtId="169" formatCode="#,##0;[Red]#,##0"/>
    <numFmt numFmtId="170" formatCode="0;[Red]0"/>
  </numFmts>
  <fonts count="14">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u/>
      <sz val="10"/>
      <name val="Arial"/>
      <family val="2"/>
    </font>
    <font>
      <b/>
      <sz val="12"/>
      <name val="Arial"/>
      <family val="2"/>
    </font>
    <font>
      <i/>
      <sz val="10"/>
      <name val="Arial"/>
      <family val="2"/>
    </font>
    <font>
      <b/>
      <u/>
      <sz val="12"/>
      <name val="Arial"/>
      <family val="2"/>
    </font>
    <font>
      <sz val="10"/>
      <color theme="1"/>
      <name val="Arial"/>
      <family val="2"/>
    </font>
    <font>
      <b/>
      <sz val="11"/>
      <name val="Arial"/>
      <family val="2"/>
    </font>
    <font>
      <b/>
      <i/>
      <sz val="10"/>
      <name val="Arial"/>
      <family val="2"/>
    </font>
    <font>
      <b/>
      <sz val="14"/>
      <name val="Arial"/>
      <family val="2"/>
    </font>
  </fonts>
  <fills count="5">
    <fill>
      <patternFill patternType="none"/>
    </fill>
    <fill>
      <patternFill patternType="gray125"/>
    </fill>
    <fill>
      <patternFill patternType="solid">
        <fgColor rgb="FFCCCCFF"/>
        <bgColor indexed="64"/>
      </patternFill>
    </fill>
    <fill>
      <patternFill patternType="solid">
        <fgColor theme="0" tint="-4.9989318521683403E-2"/>
        <bgColor indexed="64"/>
      </patternFill>
    </fill>
    <fill>
      <patternFill patternType="solid">
        <fgColor theme="0"/>
        <bgColor indexed="64"/>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auto="1"/>
      </left>
      <right style="thin">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2">
    <xf numFmtId="0" fontId="0" fillId="0" borderId="0"/>
    <xf numFmtId="0" fontId="10" fillId="0" borderId="0"/>
    <xf numFmtId="0" fontId="3" fillId="0" borderId="0"/>
    <xf numFmtId="0" fontId="2" fillId="0" borderId="0"/>
    <xf numFmtId="43" fontId="2" fillId="0" borderId="0" applyFont="0" applyFill="0" applyBorder="0" applyAlignment="0" applyProtection="0"/>
    <xf numFmtId="44" fontId="10"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cellStyleXfs>
  <cellXfs count="287">
    <xf numFmtId="0" fontId="0" fillId="0" borderId="0" xfId="0"/>
    <xf numFmtId="0" fontId="4" fillId="0" borderId="0" xfId="0" applyFont="1" applyAlignment="1">
      <alignment horizontal="center"/>
    </xf>
    <xf numFmtId="1" fontId="4" fillId="0" borderId="0" xfId="0" applyNumberFormat="1" applyFont="1" applyBorder="1"/>
    <xf numFmtId="0" fontId="5" fillId="0" borderId="0" xfId="0" applyFont="1" applyBorder="1" applyAlignment="1">
      <alignment horizontal="left"/>
    </xf>
    <xf numFmtId="0" fontId="9" fillId="0" borderId="0" xfId="0" applyFont="1" applyBorder="1" applyAlignment="1">
      <alignment horizontal="center"/>
    </xf>
    <xf numFmtId="0" fontId="4" fillId="0" borderId="0" xfId="0" applyFont="1" applyFill="1" applyBorder="1"/>
    <xf numFmtId="0" fontId="4" fillId="0" borderId="7" xfId="0" applyFont="1" applyFill="1" applyBorder="1" applyAlignment="1">
      <alignment vertical="center"/>
    </xf>
    <xf numFmtId="0" fontId="0" fillId="0" borderId="0" xfId="0" applyBorder="1" applyAlignment="1">
      <alignment vertical="center"/>
    </xf>
    <xf numFmtId="0" fontId="0" fillId="0" borderId="0" xfId="0" applyBorder="1" applyAlignment="1">
      <alignment horizontal="left" vertical="center"/>
    </xf>
    <xf numFmtId="0" fontId="5" fillId="0" borderId="4" xfId="0" applyFont="1" applyBorder="1" applyAlignment="1">
      <alignment horizontal="left" vertical="center"/>
    </xf>
    <xf numFmtId="0" fontId="5" fillId="0" borderId="17" xfId="0" applyFont="1" applyBorder="1" applyAlignment="1">
      <alignment horizontal="center" vertical="center"/>
    </xf>
    <xf numFmtId="164" fontId="5" fillId="0" borderId="17" xfId="0" applyNumberFormat="1" applyFont="1" applyBorder="1" applyAlignment="1">
      <alignment horizontal="center" vertical="center"/>
    </xf>
    <xf numFmtId="166" fontId="5" fillId="0" borderId="18" xfId="0" applyNumberFormat="1" applyFont="1" applyBorder="1" applyAlignment="1">
      <alignment vertical="center"/>
    </xf>
    <xf numFmtId="49" fontId="0" fillId="0" borderId="8" xfId="0" applyNumberFormat="1" applyFont="1" applyFill="1" applyBorder="1" applyAlignment="1">
      <alignment horizontal="left" vertical="center" wrapText="1"/>
    </xf>
    <xf numFmtId="166" fontId="11" fillId="0" borderId="17" xfId="0" applyNumberFormat="1" applyFont="1" applyBorder="1" applyAlignment="1">
      <alignment horizontal="center" vertical="center"/>
    </xf>
    <xf numFmtId="1" fontId="4" fillId="0" borderId="0" xfId="0" applyNumberFormat="1" applyFont="1" applyBorder="1" applyAlignment="1">
      <alignment horizontal="left" vertical="center"/>
    </xf>
    <xf numFmtId="1" fontId="4" fillId="0" borderId="5" xfId="0" applyNumberFormat="1" applyFont="1" applyBorder="1" applyAlignment="1">
      <alignment horizontal="left" vertical="center"/>
    </xf>
    <xf numFmtId="0" fontId="5" fillId="0" borderId="0" xfId="0" applyFont="1" applyBorder="1" applyAlignment="1">
      <alignment horizontal="left" vertical="center"/>
    </xf>
    <xf numFmtId="1" fontId="5" fillId="0" borderId="0" xfId="0" applyNumberFormat="1" applyFont="1" applyBorder="1" applyAlignment="1">
      <alignment horizontal="left" vertical="center"/>
    </xf>
    <xf numFmtId="0" fontId="4" fillId="0" borderId="0" xfId="0" applyFont="1"/>
    <xf numFmtId="0" fontId="4" fillId="0" borderId="0" xfId="0" applyFont="1" applyBorder="1" applyAlignment="1">
      <alignment vertical="center"/>
    </xf>
    <xf numFmtId="0" fontId="4" fillId="0" borderId="4" xfId="0" applyFont="1" applyBorder="1" applyAlignment="1">
      <alignment vertical="center"/>
    </xf>
    <xf numFmtId="0" fontId="4" fillId="0" borderId="0" xfId="0" applyFont="1" applyBorder="1"/>
    <xf numFmtId="1" fontId="4" fillId="0" borderId="0" xfId="0" applyNumberFormat="1" applyFont="1" applyBorder="1" applyAlignment="1">
      <alignment horizontal="left"/>
    </xf>
    <xf numFmtId="0" fontId="4" fillId="0" borderId="6" xfId="0" applyFont="1" applyBorder="1" applyAlignment="1">
      <alignment vertical="center"/>
    </xf>
    <xf numFmtId="1" fontId="6" fillId="0" borderId="0" xfId="0" applyNumberFormat="1" applyFont="1" applyBorder="1" applyAlignment="1">
      <alignment horizontal="center"/>
    </xf>
    <xf numFmtId="0" fontId="4" fillId="0" borderId="0" xfId="0" applyFont="1" applyAlignment="1">
      <alignment vertical="center"/>
    </xf>
    <xf numFmtId="49" fontId="4" fillId="0" borderId="0" xfId="0" applyNumberFormat="1" applyFont="1" applyBorder="1" applyAlignment="1">
      <alignment horizontal="center" vertical="center"/>
    </xf>
    <xf numFmtId="2" fontId="8" fillId="0" borderId="0" xfId="0" applyNumberFormat="1" applyFont="1" applyBorder="1" applyAlignment="1">
      <alignment horizontal="center" vertical="center"/>
    </xf>
    <xf numFmtId="1" fontId="6" fillId="0" borderId="0" xfId="0" applyNumberFormat="1" applyFont="1" applyBorder="1" applyAlignment="1">
      <alignment horizontal="center" vertical="center"/>
    </xf>
    <xf numFmtId="167" fontId="4" fillId="0" borderId="0" xfId="0" applyNumberFormat="1" applyFont="1" applyBorder="1" applyAlignment="1">
      <alignment horizontal="center" vertical="center"/>
    </xf>
    <xf numFmtId="2" fontId="4" fillId="0" borderId="0" xfId="0" applyNumberFormat="1" applyFont="1" applyBorder="1" applyAlignment="1">
      <alignment horizontal="center" vertical="center"/>
    </xf>
    <xf numFmtId="0" fontId="6" fillId="0" borderId="0" xfId="0" applyFont="1" applyBorder="1" applyAlignment="1">
      <alignment horizontal="center" vertical="center"/>
    </xf>
    <xf numFmtId="0" fontId="9" fillId="0" borderId="0" xfId="0" applyFont="1" applyBorder="1" applyAlignment="1">
      <alignment horizontal="left" vertical="center"/>
    </xf>
    <xf numFmtId="0" fontId="4" fillId="0" borderId="0" xfId="0" applyFont="1" applyBorder="1" applyAlignment="1">
      <alignment horizontal="right" vertical="center"/>
    </xf>
    <xf numFmtId="0" fontId="4" fillId="0" borderId="0" xfId="0" applyFont="1" applyBorder="1" applyAlignment="1">
      <alignment horizontal="left" vertical="center"/>
    </xf>
    <xf numFmtId="1" fontId="4" fillId="0" borderId="0" xfId="0" applyNumberFormat="1" applyFont="1" applyBorder="1" applyAlignment="1">
      <alignment horizontal="center" vertical="center"/>
    </xf>
    <xf numFmtId="1" fontId="4" fillId="0" borderId="0" xfId="0" applyNumberFormat="1" applyFont="1" applyBorder="1" applyAlignment="1">
      <alignment horizontal="center"/>
    </xf>
    <xf numFmtId="1" fontId="4" fillId="0" borderId="0" xfId="0" applyNumberFormat="1" applyFont="1" applyBorder="1" applyAlignment="1">
      <alignment vertical="center"/>
    </xf>
    <xf numFmtId="0" fontId="4" fillId="0" borderId="0" xfId="0" applyFont="1" applyAlignment="1">
      <alignment horizontal="center" vertical="center"/>
    </xf>
    <xf numFmtId="0" fontId="4" fillId="0" borderId="7" xfId="0" applyFont="1" applyBorder="1" applyAlignment="1">
      <alignment vertical="center"/>
    </xf>
    <xf numFmtId="0" fontId="4" fillId="0" borderId="0" xfId="0" applyFont="1" applyFill="1" applyBorder="1" applyAlignment="1">
      <alignment vertical="center"/>
    </xf>
    <xf numFmtId="0" fontId="4" fillId="0" borderId="0" xfId="0" applyFont="1" applyBorder="1" applyAlignment="1"/>
    <xf numFmtId="0" fontId="0" fillId="0" borderId="0" xfId="0" applyBorder="1" applyAlignment="1"/>
    <xf numFmtId="169" fontId="4" fillId="0" borderId="0" xfId="0" applyNumberFormat="1" applyFont="1"/>
    <xf numFmtId="169" fontId="4" fillId="0" borderId="0" xfId="0" applyNumberFormat="1" applyFont="1" applyAlignment="1">
      <alignment vertical="center"/>
    </xf>
    <xf numFmtId="0" fontId="0" fillId="0" borderId="22" xfId="0"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4" fillId="0" borderId="0" xfId="0" applyFont="1" applyBorder="1" applyAlignment="1">
      <alignment horizontal="center"/>
    </xf>
    <xf numFmtId="0" fontId="4" fillId="0" borderId="0" xfId="0" applyFont="1" applyBorder="1" applyAlignment="1">
      <alignment horizontal="center"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xf>
    <xf numFmtId="0" fontId="0" fillId="0" borderId="4" xfId="0"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49" fontId="5" fillId="0" borderId="0" xfId="0" applyNumberFormat="1" applyFont="1" applyBorder="1" applyAlignment="1">
      <alignment horizontal="left" vertical="center"/>
    </xf>
    <xf numFmtId="0" fontId="7" fillId="0" borderId="0" xfId="0" applyFont="1" applyFill="1" applyBorder="1" applyAlignment="1">
      <alignment horizontal="center" wrapText="1"/>
    </xf>
    <xf numFmtId="0" fontId="7" fillId="2" borderId="16" xfId="0" applyFont="1" applyFill="1" applyBorder="1" applyAlignment="1">
      <alignment horizontal="center" wrapText="1"/>
    </xf>
    <xf numFmtId="0" fontId="7" fillId="2" borderId="17" xfId="0" applyFont="1" applyFill="1" applyBorder="1" applyAlignment="1">
      <alignment horizontal="center" wrapText="1"/>
    </xf>
    <xf numFmtId="1" fontId="7" fillId="2" borderId="17" xfId="0" applyNumberFormat="1" applyFont="1" applyFill="1" applyBorder="1" applyAlignment="1">
      <alignment horizontal="center" wrapText="1"/>
    </xf>
    <xf numFmtId="1" fontId="7" fillId="2" borderId="18" xfId="0" applyNumberFormat="1" applyFont="1" applyFill="1" applyBorder="1" applyAlignment="1">
      <alignment horizontal="center" wrapText="1"/>
    </xf>
    <xf numFmtId="0" fontId="7" fillId="0" borderId="5" xfId="0" applyFont="1" applyFill="1" applyBorder="1" applyAlignment="1">
      <alignment horizontal="center" wrapText="1"/>
    </xf>
    <xf numFmtId="0" fontId="7" fillId="2" borderId="15" xfId="0" applyFont="1" applyFill="1" applyBorder="1" applyAlignment="1">
      <alignment horizontal="center" wrapText="1"/>
    </xf>
    <xf numFmtId="0" fontId="4" fillId="0" borderId="1" xfId="0" applyFont="1" applyBorder="1"/>
    <xf numFmtId="0" fontId="4" fillId="0" borderId="4" xfId="0" applyFont="1" applyBorder="1"/>
    <xf numFmtId="0" fontId="0" fillId="0" borderId="10" xfId="0" applyFont="1" applyFill="1" applyBorder="1" applyAlignment="1">
      <alignment horizontal="center" vertical="center"/>
    </xf>
    <xf numFmtId="0" fontId="0" fillId="0" borderId="14" xfId="0" applyNumberFormat="1" applyFont="1" applyFill="1" applyBorder="1" applyAlignment="1">
      <alignment horizontal="center" vertical="center"/>
    </xf>
    <xf numFmtId="0" fontId="0" fillId="0" borderId="10" xfId="0" applyFont="1" applyFill="1" applyBorder="1" applyAlignment="1">
      <alignment vertical="center" wrapText="1"/>
    </xf>
    <xf numFmtId="164" fontId="0" fillId="0" borderId="10" xfId="0" applyNumberFormat="1" applyFont="1" applyFill="1" applyBorder="1" applyAlignment="1">
      <alignment horizontal="center" vertical="center"/>
    </xf>
    <xf numFmtId="165" fontId="0" fillId="0" borderId="25" xfId="0" applyNumberFormat="1" applyFont="1" applyFill="1" applyBorder="1" applyAlignment="1">
      <alignment horizontal="center" vertical="center"/>
    </xf>
    <xf numFmtId="0" fontId="0" fillId="0" borderId="22" xfId="0" applyNumberFormat="1" applyFill="1" applyBorder="1" applyAlignment="1">
      <alignment horizontal="center" vertical="center"/>
    </xf>
    <xf numFmtId="0" fontId="0" fillId="0" borderId="22" xfId="0" applyBorder="1" applyAlignment="1">
      <alignment vertical="center" wrapText="1"/>
    </xf>
    <xf numFmtId="0" fontId="0" fillId="0" borderId="22" xfId="0" applyNumberFormat="1" applyFont="1" applyFill="1" applyBorder="1" applyAlignment="1">
      <alignment horizontal="center" vertical="center"/>
    </xf>
    <xf numFmtId="168" fontId="0" fillId="0" borderId="22" xfId="0" applyNumberFormat="1" applyFont="1" applyFill="1" applyBorder="1" applyAlignment="1">
      <alignment horizontal="center" vertical="center"/>
    </xf>
    <xf numFmtId="0" fontId="0" fillId="0" borderId="22" xfId="0" applyFill="1" applyBorder="1" applyAlignment="1">
      <alignment horizontal="left" vertical="center" wrapText="1"/>
    </xf>
    <xf numFmtId="0" fontId="0" fillId="0" borderId="22" xfId="0" applyFill="1" applyBorder="1" applyAlignment="1">
      <alignment horizontal="center" vertical="center" wrapText="1"/>
    </xf>
    <xf numFmtId="0" fontId="0" fillId="0" borderId="22" xfId="0" applyFill="1" applyBorder="1" applyAlignment="1">
      <alignment vertical="center" wrapText="1"/>
    </xf>
    <xf numFmtId="0" fontId="0" fillId="0" borderId="12" xfId="0" applyNumberFormat="1" applyFill="1" applyBorder="1" applyAlignment="1">
      <alignment horizontal="center" vertical="center"/>
    </xf>
    <xf numFmtId="49" fontId="0" fillId="0" borderId="23" xfId="0" applyNumberFormat="1" applyFill="1" applyBorder="1" applyAlignment="1">
      <alignment horizontal="left" vertical="center" wrapText="1"/>
    </xf>
    <xf numFmtId="0" fontId="0" fillId="3" borderId="12" xfId="0" applyNumberFormat="1" applyFill="1" applyBorder="1" applyAlignment="1">
      <alignment horizontal="center" vertical="center"/>
    </xf>
    <xf numFmtId="0" fontId="0" fillId="3" borderId="22" xfId="0" applyFill="1" applyBorder="1" applyAlignment="1">
      <alignment vertical="center" wrapText="1"/>
    </xf>
    <xf numFmtId="0" fontId="0" fillId="3" borderId="22" xfId="0" applyFill="1" applyBorder="1" applyAlignment="1">
      <alignment horizontal="center" vertical="center"/>
    </xf>
    <xf numFmtId="0" fontId="0" fillId="3" borderId="22" xfId="0" applyNumberFormat="1" applyFont="1" applyFill="1" applyBorder="1" applyAlignment="1">
      <alignment horizontal="center" vertical="center"/>
    </xf>
    <xf numFmtId="0" fontId="0" fillId="3" borderId="22" xfId="0" applyNumberFormat="1" applyFill="1" applyBorder="1" applyAlignment="1">
      <alignment horizontal="center" vertical="center"/>
    </xf>
    <xf numFmtId="168" fontId="0" fillId="3" borderId="22" xfId="0" applyNumberFormat="1" applyFont="1" applyFill="1" applyBorder="1" applyAlignment="1">
      <alignment horizontal="center" vertical="center"/>
    </xf>
    <xf numFmtId="0" fontId="0" fillId="3" borderId="22" xfId="0" applyFill="1" applyBorder="1" applyAlignment="1">
      <alignment horizontal="left" vertical="center" wrapText="1"/>
    </xf>
    <xf numFmtId="0" fontId="0" fillId="3" borderId="22" xfId="0" applyFill="1" applyBorder="1" applyAlignment="1">
      <alignment horizontal="center" vertical="center" wrapText="1"/>
    </xf>
    <xf numFmtId="0" fontId="7" fillId="2" borderId="18" xfId="0" applyFont="1" applyFill="1" applyBorder="1" applyAlignment="1">
      <alignment horizontal="center" wrapText="1"/>
    </xf>
    <xf numFmtId="1" fontId="7" fillId="2" borderId="15" xfId="0" applyNumberFormat="1" applyFont="1" applyFill="1" applyBorder="1" applyAlignment="1">
      <alignment horizontal="center" wrapText="1"/>
    </xf>
    <xf numFmtId="0" fontId="0" fillId="0" borderId="26" xfId="0" applyBorder="1" applyAlignment="1">
      <alignment vertical="center" wrapText="1"/>
    </xf>
    <xf numFmtId="0" fontId="0" fillId="0" borderId="14" xfId="0" applyFont="1" applyFill="1" applyBorder="1" applyAlignment="1">
      <alignment horizontal="center" vertical="center"/>
    </xf>
    <xf numFmtId="1" fontId="6" fillId="0" borderId="0" xfId="0" applyNumberFormat="1" applyFont="1" applyFill="1" applyBorder="1" applyAlignment="1">
      <alignment horizontal="center"/>
    </xf>
    <xf numFmtId="1" fontId="7" fillId="0" borderId="0" xfId="0" applyNumberFormat="1" applyFont="1" applyFill="1" applyBorder="1" applyAlignment="1">
      <alignment horizontal="center" wrapText="1"/>
    </xf>
    <xf numFmtId="1" fontId="0" fillId="0" borderId="0" xfId="0" applyNumberFormat="1" applyFont="1" applyFill="1" applyBorder="1" applyAlignment="1">
      <alignment horizontal="center" vertical="center"/>
    </xf>
    <xf numFmtId="0" fontId="5" fillId="0" borderId="0" xfId="0" applyFont="1" applyFill="1" applyBorder="1" applyAlignment="1">
      <alignment horizontal="left" vertical="top"/>
    </xf>
    <xf numFmtId="0" fontId="5" fillId="0" borderId="0" xfId="0" applyFont="1" applyBorder="1" applyAlignment="1">
      <alignment horizontal="center" vertical="center"/>
    </xf>
    <xf numFmtId="166" fontId="11" fillId="0" borderId="0" xfId="0" applyNumberFormat="1" applyFont="1" applyBorder="1" applyAlignment="1">
      <alignment horizontal="center" vertical="center"/>
    </xf>
    <xf numFmtId="166" fontId="5" fillId="0" borderId="0" xfId="0" applyNumberFormat="1" applyFont="1" applyBorder="1" applyAlignment="1">
      <alignment vertical="center"/>
    </xf>
    <xf numFmtId="49" fontId="0" fillId="0" borderId="0" xfId="0" applyNumberFormat="1" applyBorder="1" applyAlignment="1">
      <alignment horizontal="center" vertical="center"/>
    </xf>
    <xf numFmtId="0" fontId="7" fillId="2" borderId="27" xfId="0" applyFont="1" applyFill="1" applyBorder="1" applyAlignment="1">
      <alignment horizontal="center" wrapText="1"/>
    </xf>
    <xf numFmtId="1" fontId="7" fillId="2" borderId="27" xfId="0" applyNumberFormat="1" applyFont="1" applyFill="1" applyBorder="1" applyAlignment="1">
      <alignment horizontal="center" wrapText="1"/>
    </xf>
    <xf numFmtId="1" fontId="7" fillId="2" borderId="3" xfId="0" applyNumberFormat="1" applyFont="1" applyFill="1" applyBorder="1" applyAlignment="1">
      <alignment horizontal="center" wrapText="1"/>
    </xf>
    <xf numFmtId="0" fontId="0" fillId="0" borderId="22" xfId="0" applyFill="1" applyBorder="1"/>
    <xf numFmtId="0" fontId="0" fillId="3" borderId="22" xfId="0" applyFill="1" applyBorder="1"/>
    <xf numFmtId="0" fontId="0" fillId="0" borderId="32" xfId="0" applyNumberFormat="1" applyFont="1" applyFill="1" applyBorder="1" applyAlignment="1">
      <alignment horizontal="center" vertical="center"/>
    </xf>
    <xf numFmtId="0" fontId="0" fillId="0" borderId="25" xfId="0" applyFont="1" applyFill="1" applyBorder="1" applyAlignment="1">
      <alignment vertical="center" wrapText="1"/>
    </xf>
    <xf numFmtId="0" fontId="0" fillId="0" borderId="25" xfId="0" applyFont="1" applyFill="1" applyBorder="1" applyAlignment="1">
      <alignment horizontal="center" vertical="center"/>
    </xf>
    <xf numFmtId="164" fontId="0" fillId="0" borderId="25" xfId="0" applyNumberFormat="1" applyFont="1" applyFill="1" applyBorder="1" applyAlignment="1">
      <alignment horizontal="center" vertical="center"/>
    </xf>
    <xf numFmtId="0" fontId="4" fillId="0" borderId="11" xfId="0" applyFont="1" applyBorder="1"/>
    <xf numFmtId="0" fontId="0" fillId="0" borderId="12" xfId="0" applyFont="1" applyFill="1" applyBorder="1" applyAlignment="1">
      <alignment horizontal="center" vertical="center"/>
    </xf>
    <xf numFmtId="0" fontId="0" fillId="3" borderId="13" xfId="0" applyNumberFormat="1" applyFill="1" applyBorder="1" applyAlignment="1">
      <alignment horizontal="center" vertical="center"/>
    </xf>
    <xf numFmtId="0" fontId="0" fillId="3" borderId="21" xfId="0" applyFill="1" applyBorder="1" applyAlignment="1">
      <alignment vertical="center" wrapText="1"/>
    </xf>
    <xf numFmtId="168" fontId="0" fillId="3" borderId="21" xfId="0" applyNumberFormat="1" applyFont="1" applyFill="1" applyBorder="1" applyAlignment="1">
      <alignment horizontal="center" vertical="center"/>
    </xf>
    <xf numFmtId="49" fontId="0" fillId="3" borderId="33" xfId="0" applyNumberFormat="1" applyFill="1" applyBorder="1" applyAlignment="1">
      <alignment horizontal="left" vertical="center" wrapText="1"/>
    </xf>
    <xf numFmtId="0" fontId="0" fillId="3" borderId="21" xfId="0" applyFill="1" applyBorder="1" applyAlignment="1">
      <alignment horizontal="center" vertical="center"/>
    </xf>
    <xf numFmtId="0" fontId="0" fillId="3" borderId="21" xfId="0" applyNumberFormat="1" applyFont="1" applyFill="1" applyBorder="1" applyAlignment="1">
      <alignment horizontal="center" vertical="center"/>
    </xf>
    <xf numFmtId="0" fontId="7" fillId="2" borderId="16" xfId="0" applyFont="1" applyFill="1" applyBorder="1" applyAlignment="1">
      <alignment horizontal="center" wrapText="1"/>
    </xf>
    <xf numFmtId="0" fontId="7" fillId="2" borderId="17" xfId="0" applyFont="1" applyFill="1" applyBorder="1" applyAlignment="1">
      <alignment horizontal="center" wrapText="1"/>
    </xf>
    <xf numFmtId="0" fontId="4" fillId="0" borderId="0" xfId="0" applyFont="1" applyBorder="1" applyAlignment="1">
      <alignment horizontal="left" vertical="center" wrapText="1"/>
    </xf>
    <xf numFmtId="0" fontId="7" fillId="2" borderId="1" xfId="0" applyFont="1" applyFill="1" applyBorder="1" applyAlignment="1">
      <alignment horizontal="center" wrapText="1"/>
    </xf>
    <xf numFmtId="0" fontId="7" fillId="2" borderId="2" xfId="0" applyFont="1" applyFill="1" applyBorder="1" applyAlignment="1">
      <alignment horizontal="center" wrapText="1"/>
    </xf>
    <xf numFmtId="0" fontId="7" fillId="2" borderId="3" xfId="0" applyFont="1" applyFill="1" applyBorder="1" applyAlignment="1">
      <alignment horizontal="center" wrapText="1"/>
    </xf>
    <xf numFmtId="1" fontId="7" fillId="2" borderId="2" xfId="0" applyNumberFormat="1" applyFont="1" applyFill="1" applyBorder="1" applyAlignment="1">
      <alignment horizontal="center" wrapText="1"/>
    </xf>
    <xf numFmtId="167" fontId="13" fillId="0" borderId="0" xfId="0" applyNumberFormat="1" applyFont="1" applyBorder="1" applyAlignment="1">
      <alignment horizontal="left" vertical="center"/>
    </xf>
    <xf numFmtId="164" fontId="5" fillId="0" borderId="0" xfId="0" applyNumberFormat="1" applyFont="1" applyBorder="1" applyAlignment="1">
      <alignment horizontal="center" vertical="center"/>
    </xf>
    <xf numFmtId="0" fontId="0" fillId="4" borderId="14" xfId="0" applyFill="1" applyBorder="1" applyAlignment="1">
      <alignment horizontal="center" vertical="center"/>
    </xf>
    <xf numFmtId="0" fontId="0" fillId="4" borderId="10" xfId="0" applyFill="1" applyBorder="1" applyAlignment="1">
      <alignment vertical="center"/>
    </xf>
    <xf numFmtId="0" fontId="0" fillId="4" borderId="10" xfId="0" applyFill="1" applyBorder="1" applyAlignment="1">
      <alignment horizontal="center" vertical="center"/>
    </xf>
    <xf numFmtId="0" fontId="0" fillId="4" borderId="22" xfId="0" applyNumberFormat="1" applyFont="1" applyFill="1" applyBorder="1" applyAlignment="1">
      <alignment horizontal="center" vertical="center"/>
    </xf>
    <xf numFmtId="0" fontId="0" fillId="4" borderId="22" xfId="0" applyNumberFormat="1" applyFill="1" applyBorder="1" applyAlignment="1">
      <alignment horizontal="center" vertical="center"/>
    </xf>
    <xf numFmtId="168" fontId="0" fillId="4" borderId="22" xfId="0" applyNumberFormat="1" applyFont="1" applyFill="1" applyBorder="1" applyAlignment="1">
      <alignment horizontal="center" vertical="center"/>
    </xf>
    <xf numFmtId="0" fontId="0" fillId="3" borderId="22" xfId="0" applyFont="1" applyFill="1" applyBorder="1" applyAlignment="1">
      <alignment horizontal="center" vertical="center"/>
    </xf>
    <xf numFmtId="0" fontId="0" fillId="4" borderId="26" xfId="0" applyNumberFormat="1" applyFont="1" applyFill="1" applyBorder="1" applyAlignment="1">
      <alignment horizontal="center" vertical="center"/>
    </xf>
    <xf numFmtId="0" fontId="0" fillId="4" borderId="26" xfId="0" applyNumberFormat="1" applyFill="1" applyBorder="1" applyAlignment="1">
      <alignment horizontal="center" vertical="center"/>
    </xf>
    <xf numFmtId="168" fontId="0" fillId="4" borderId="26" xfId="0" applyNumberFormat="1" applyFont="1" applyFill="1" applyBorder="1" applyAlignment="1">
      <alignment horizontal="center" vertical="center"/>
    </xf>
    <xf numFmtId="0" fontId="0" fillId="3" borderId="22" xfId="0" applyFill="1" applyBorder="1" applyAlignment="1">
      <alignment vertical="center"/>
    </xf>
    <xf numFmtId="0" fontId="0" fillId="3" borderId="12" xfId="0" applyFill="1" applyBorder="1" applyAlignment="1">
      <alignment horizontal="center" vertical="center"/>
    </xf>
    <xf numFmtId="0" fontId="4" fillId="0" borderId="4" xfId="0" applyFont="1" applyBorder="1" applyAlignment="1">
      <alignment wrapText="1"/>
    </xf>
    <xf numFmtId="1" fontId="4" fillId="0" borderId="0" xfId="0" applyNumberFormat="1" applyFont="1" applyBorder="1" applyAlignment="1">
      <alignment horizontal="left" wrapText="1"/>
    </xf>
    <xf numFmtId="0" fontId="4" fillId="0" borderId="0" xfId="0" applyFont="1" applyAlignment="1">
      <alignment wrapText="1"/>
    </xf>
    <xf numFmtId="0" fontId="0" fillId="0" borderId="37" xfId="0" applyFill="1" applyBorder="1" applyAlignment="1">
      <alignment horizontal="center" vertical="center"/>
    </xf>
    <xf numFmtId="0" fontId="0" fillId="0" borderId="37" xfId="0" applyNumberFormat="1" applyFont="1" applyFill="1" applyBorder="1" applyAlignment="1">
      <alignment horizontal="center" vertical="center"/>
    </xf>
    <xf numFmtId="168" fontId="0" fillId="3" borderId="37" xfId="0" applyNumberFormat="1" applyFont="1" applyFill="1" applyBorder="1" applyAlignment="1">
      <alignment horizontal="center" vertical="center"/>
    </xf>
    <xf numFmtId="0" fontId="0" fillId="4" borderId="12" xfId="0" applyFill="1" applyBorder="1" applyAlignment="1">
      <alignment horizontal="center" vertical="center"/>
    </xf>
    <xf numFmtId="0" fontId="0" fillId="4" borderId="22" xfId="0" applyFill="1" applyBorder="1" applyAlignment="1">
      <alignment vertical="center"/>
    </xf>
    <xf numFmtId="0" fontId="0" fillId="4" borderId="22" xfId="0" applyFill="1" applyBorder="1" applyAlignment="1">
      <alignment horizontal="center" vertical="center"/>
    </xf>
    <xf numFmtId="0" fontId="0" fillId="3" borderId="36" xfId="0" applyFill="1" applyBorder="1" applyAlignment="1">
      <alignment horizontal="center" vertical="center"/>
    </xf>
    <xf numFmtId="0" fontId="0" fillId="3" borderId="37" xfId="0" applyFill="1" applyBorder="1" applyAlignment="1">
      <alignment vertical="center"/>
    </xf>
    <xf numFmtId="0" fontId="0" fillId="3" borderId="37" xfId="0" applyFill="1" applyBorder="1" applyAlignment="1">
      <alignment horizontal="center" vertical="center"/>
    </xf>
    <xf numFmtId="0" fontId="0" fillId="3" borderId="37" xfId="0" applyNumberFormat="1" applyFont="1" applyFill="1" applyBorder="1" applyAlignment="1">
      <alignment horizontal="center" vertical="center"/>
    </xf>
    <xf numFmtId="0" fontId="0" fillId="3" borderId="37" xfId="0" applyNumberFormat="1" applyFill="1" applyBorder="1" applyAlignment="1">
      <alignment horizontal="center" vertical="center"/>
    </xf>
    <xf numFmtId="0" fontId="0" fillId="4" borderId="39" xfId="0" applyFill="1" applyBorder="1" applyAlignment="1">
      <alignment horizontal="center" vertical="center"/>
    </xf>
    <xf numFmtId="0" fontId="0" fillId="4" borderId="40" xfId="0" applyFill="1" applyBorder="1" applyAlignment="1">
      <alignment vertical="center"/>
    </xf>
    <xf numFmtId="0" fontId="0" fillId="4" borderId="40" xfId="0" applyFill="1" applyBorder="1" applyAlignment="1">
      <alignment horizontal="center" vertical="center"/>
    </xf>
    <xf numFmtId="0" fontId="0" fillId="4" borderId="40" xfId="0" applyNumberFormat="1" applyFill="1" applyBorder="1" applyAlignment="1">
      <alignment horizontal="center" vertical="center"/>
    </xf>
    <xf numFmtId="168" fontId="0" fillId="4" borderId="40" xfId="0" applyNumberFormat="1" applyFont="1" applyFill="1" applyBorder="1" applyAlignment="1">
      <alignment horizontal="center" vertical="center"/>
    </xf>
    <xf numFmtId="0" fontId="0" fillId="4" borderId="40" xfId="0" applyFont="1" applyFill="1" applyBorder="1" applyAlignment="1">
      <alignment horizontal="center" vertical="center"/>
    </xf>
    <xf numFmtId="1" fontId="6" fillId="4" borderId="41" xfId="0" applyNumberFormat="1" applyFont="1" applyFill="1" applyBorder="1" applyAlignment="1">
      <alignment horizontal="center" vertical="center"/>
    </xf>
    <xf numFmtId="0" fontId="4" fillId="4" borderId="0" xfId="0" applyFont="1" applyFill="1" applyBorder="1"/>
    <xf numFmtId="1" fontId="6" fillId="4" borderId="0" xfId="0" applyNumberFormat="1" applyFont="1" applyFill="1" applyBorder="1" applyAlignment="1">
      <alignment horizontal="center"/>
    </xf>
    <xf numFmtId="0" fontId="4" fillId="4" borderId="0" xfId="0" applyFont="1" applyFill="1"/>
    <xf numFmtId="2" fontId="8" fillId="4" borderId="17" xfId="0" applyNumberFormat="1" applyFont="1" applyFill="1" applyBorder="1" applyAlignment="1">
      <alignment horizontal="center" vertical="center"/>
    </xf>
    <xf numFmtId="1" fontId="6" fillId="4" borderId="18" xfId="0" applyNumberFormat="1" applyFont="1" applyFill="1" applyBorder="1" applyAlignment="1">
      <alignment horizontal="center" vertical="center"/>
    </xf>
    <xf numFmtId="168" fontId="5" fillId="4" borderId="17" xfId="0" applyNumberFormat="1" applyFont="1" applyFill="1" applyBorder="1" applyAlignment="1">
      <alignment horizontal="center" vertical="center"/>
    </xf>
    <xf numFmtId="0" fontId="0" fillId="0" borderId="22" xfId="0" applyNumberFormat="1" applyFont="1" applyFill="1" applyBorder="1" applyAlignment="1">
      <alignment horizontal="center" vertical="center" wrapText="1"/>
    </xf>
    <xf numFmtId="0" fontId="0" fillId="0" borderId="36" xfId="0" applyNumberFormat="1" applyFill="1" applyBorder="1" applyAlignment="1">
      <alignment horizontal="center" vertical="center"/>
    </xf>
    <xf numFmtId="0" fontId="0" fillId="0" borderId="37" xfId="0" applyFill="1" applyBorder="1" applyAlignment="1">
      <alignment vertical="center" wrapText="1"/>
    </xf>
    <xf numFmtId="0" fontId="4" fillId="0" borderId="0" xfId="0" applyFont="1" applyBorder="1" applyAlignment="1">
      <alignment horizontal="center" vertical="center"/>
    </xf>
    <xf numFmtId="0" fontId="7" fillId="2" borderId="16" xfId="0" applyFont="1" applyFill="1" applyBorder="1" applyAlignment="1">
      <alignment horizontal="center" wrapText="1"/>
    </xf>
    <xf numFmtId="0" fontId="7" fillId="2" borderId="17" xfId="0" applyFont="1" applyFill="1" applyBorder="1" applyAlignment="1">
      <alignment horizontal="center" wrapText="1"/>
    </xf>
    <xf numFmtId="0" fontId="7" fillId="2" borderId="18" xfId="0" applyFont="1" applyFill="1" applyBorder="1" applyAlignment="1">
      <alignment horizontal="center" wrapText="1"/>
    </xf>
    <xf numFmtId="0" fontId="4" fillId="0" borderId="0" xfId="0" applyFont="1" applyFill="1" applyBorder="1" applyAlignment="1">
      <alignment horizontal="center" vertical="center"/>
    </xf>
    <xf numFmtId="0" fontId="0" fillId="0" borderId="4" xfId="0"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0" fillId="4" borderId="13" xfId="0" applyNumberFormat="1" applyFill="1" applyBorder="1" applyAlignment="1">
      <alignment horizontal="center" vertical="center"/>
    </xf>
    <xf numFmtId="0" fontId="0" fillId="4" borderId="21" xfId="0" applyFill="1" applyBorder="1" applyAlignment="1">
      <alignment horizontal="left" vertical="center" wrapText="1"/>
    </xf>
    <xf numFmtId="0" fontId="0" fillId="4" borderId="21" xfId="0" applyFill="1" applyBorder="1" applyAlignment="1">
      <alignment horizontal="center" vertical="center" wrapText="1"/>
    </xf>
    <xf numFmtId="0" fontId="0" fillId="4" borderId="21" xfId="0" applyNumberFormat="1" applyFont="1" applyFill="1" applyBorder="1" applyAlignment="1">
      <alignment horizontal="center" vertical="center" wrapText="1"/>
    </xf>
    <xf numFmtId="168" fontId="0" fillId="4" borderId="21" xfId="0" applyNumberFormat="1" applyFont="1" applyFill="1" applyBorder="1" applyAlignment="1">
      <alignment horizontal="center" vertical="center"/>
    </xf>
    <xf numFmtId="0" fontId="4" fillId="0" borderId="4" xfId="0" applyFont="1" applyFill="1" applyBorder="1" applyAlignment="1">
      <alignment vertical="center"/>
    </xf>
    <xf numFmtId="0" fontId="0" fillId="0" borderId="22" xfId="0" applyFill="1" applyBorder="1" applyAlignment="1">
      <alignment horizontal="center" vertical="center"/>
    </xf>
    <xf numFmtId="0" fontId="4" fillId="0" borderId="0" xfId="0" applyFont="1" applyFill="1" applyAlignment="1">
      <alignment vertical="center"/>
    </xf>
    <xf numFmtId="0" fontId="4" fillId="0" borderId="4" xfId="0" applyFont="1" applyFill="1" applyBorder="1"/>
    <xf numFmtId="0" fontId="4" fillId="0" borderId="0" xfId="0" applyFont="1" applyFill="1"/>
    <xf numFmtId="0" fontId="4" fillId="0" borderId="4" xfId="0" applyFont="1" applyFill="1" applyBorder="1" applyAlignment="1">
      <alignment vertical="center" wrapText="1"/>
    </xf>
    <xf numFmtId="0" fontId="5" fillId="0" borderId="0" xfId="0" applyFont="1" applyFill="1" applyBorder="1" applyAlignment="1">
      <alignment horizontal="center" vertical="center"/>
    </xf>
    <xf numFmtId="164" fontId="5" fillId="0" borderId="0" xfId="0" applyNumberFormat="1" applyFont="1" applyFill="1" applyBorder="1" applyAlignment="1">
      <alignment horizontal="center" vertical="center"/>
    </xf>
    <xf numFmtId="166" fontId="11" fillId="0" borderId="0" xfId="0" applyNumberFormat="1" applyFont="1" applyFill="1" applyBorder="1" applyAlignment="1">
      <alignment horizontal="center" vertical="center"/>
    </xf>
    <xf numFmtId="1" fontId="4" fillId="0" borderId="0" xfId="0" applyNumberFormat="1" applyFont="1" applyFill="1" applyBorder="1" applyAlignment="1">
      <alignment vertical="center"/>
    </xf>
    <xf numFmtId="49" fontId="5" fillId="0" borderId="4" xfId="0" applyNumberFormat="1" applyFont="1" applyBorder="1" applyAlignment="1">
      <alignment horizontal="left" vertical="center"/>
    </xf>
    <xf numFmtId="166" fontId="5" fillId="0" borderId="5" xfId="0" applyNumberFormat="1" applyFont="1" applyBorder="1" applyAlignment="1">
      <alignment vertical="center"/>
    </xf>
    <xf numFmtId="166" fontId="5" fillId="0" borderId="5" xfId="0" applyNumberFormat="1" applyFont="1" applyFill="1" applyBorder="1" applyAlignment="1">
      <alignment vertical="center"/>
    </xf>
    <xf numFmtId="1" fontId="4" fillId="0" borderId="5" xfId="0" applyNumberFormat="1" applyFont="1" applyFill="1" applyBorder="1" applyAlignment="1">
      <alignment vertical="center"/>
    </xf>
    <xf numFmtId="0" fontId="5" fillId="0" borderId="0" xfId="0" applyFont="1" applyFill="1" applyBorder="1" applyAlignment="1">
      <alignment vertical="center"/>
    </xf>
    <xf numFmtId="164" fontId="0" fillId="4" borderId="21" xfId="0" applyNumberFormat="1" applyFill="1" applyBorder="1" applyAlignment="1">
      <alignment horizontal="center" vertical="center" wrapText="1"/>
    </xf>
    <xf numFmtId="0" fontId="0" fillId="4" borderId="12" xfId="0" applyNumberFormat="1" applyFill="1" applyBorder="1" applyAlignment="1">
      <alignment horizontal="center" vertical="center"/>
    </xf>
    <xf numFmtId="0" fontId="0" fillId="4" borderId="22" xfId="0" applyFill="1" applyBorder="1" applyAlignment="1">
      <alignment vertical="center" wrapText="1"/>
    </xf>
    <xf numFmtId="0" fontId="0" fillId="4" borderId="22" xfId="0" applyFill="1" applyBorder="1" applyAlignment="1">
      <alignment horizontal="left" vertical="center" wrapText="1"/>
    </xf>
    <xf numFmtId="0" fontId="0" fillId="4" borderId="22" xfId="0" applyFill="1" applyBorder="1" applyAlignment="1">
      <alignment horizontal="center" vertical="center" wrapText="1"/>
    </xf>
    <xf numFmtId="0" fontId="0" fillId="0" borderId="0" xfId="0" applyBorder="1" applyAlignment="1" applyProtection="1">
      <alignment horizontal="left" vertical="center"/>
      <protection locked="0"/>
    </xf>
    <xf numFmtId="168" fontId="0" fillId="3" borderId="22" xfId="0" applyNumberFormat="1" applyFont="1" applyFill="1" applyBorder="1" applyAlignment="1" applyProtection="1">
      <alignment horizontal="center" vertical="center"/>
      <protection locked="0"/>
    </xf>
    <xf numFmtId="168" fontId="0" fillId="4" borderId="26" xfId="0" applyNumberFormat="1" applyFont="1" applyFill="1" applyBorder="1" applyAlignment="1" applyProtection="1">
      <alignment horizontal="center" vertical="center"/>
      <protection locked="0"/>
    </xf>
    <xf numFmtId="168" fontId="0" fillId="0" borderId="22" xfId="0" applyNumberFormat="1" applyFont="1" applyFill="1" applyBorder="1" applyAlignment="1" applyProtection="1">
      <alignment horizontal="center" vertical="center"/>
      <protection locked="0"/>
    </xf>
    <xf numFmtId="168" fontId="0" fillId="4" borderId="22" xfId="0" applyNumberFormat="1" applyFont="1" applyFill="1" applyBorder="1" applyAlignment="1" applyProtection="1">
      <alignment horizontal="center" vertical="center"/>
      <protection locked="0"/>
    </xf>
    <xf numFmtId="0" fontId="0" fillId="4" borderId="26" xfId="0" applyFont="1" applyFill="1" applyBorder="1" applyAlignment="1" applyProtection="1">
      <alignment horizontal="center" vertical="center"/>
      <protection locked="0"/>
    </xf>
    <xf numFmtId="0" fontId="0" fillId="3" borderId="22" xfId="0" applyNumberFormat="1" applyFont="1" applyFill="1" applyBorder="1" applyAlignment="1" applyProtection="1">
      <alignment horizontal="center" vertical="center"/>
      <protection locked="0"/>
    </xf>
    <xf numFmtId="0" fontId="0" fillId="0" borderId="22" xfId="0" applyNumberFormat="1" applyFont="1" applyFill="1" applyBorder="1" applyAlignment="1" applyProtection="1">
      <alignment horizontal="center" vertical="center"/>
      <protection locked="0"/>
    </xf>
    <xf numFmtId="0" fontId="0" fillId="4" borderId="22" xfId="0" applyNumberFormat="1" applyFont="1" applyFill="1" applyBorder="1" applyAlignment="1" applyProtection="1">
      <alignment horizontal="center" vertical="center"/>
      <protection locked="0"/>
    </xf>
    <xf numFmtId="1" fontId="0" fillId="3" borderId="23" xfId="0" applyNumberFormat="1" applyFont="1" applyFill="1" applyBorder="1" applyAlignment="1" applyProtection="1">
      <alignment horizontal="center" vertical="center"/>
      <protection locked="0"/>
    </xf>
    <xf numFmtId="1" fontId="0" fillId="4" borderId="24" xfId="0" applyNumberFormat="1" applyFont="1" applyFill="1" applyBorder="1" applyAlignment="1" applyProtection="1">
      <alignment horizontal="center" vertical="center"/>
      <protection locked="0"/>
    </xf>
    <xf numFmtId="49" fontId="0" fillId="3" borderId="23" xfId="0" applyNumberFormat="1" applyFill="1" applyBorder="1" applyAlignment="1" applyProtection="1">
      <alignment horizontal="left" vertical="center" wrapText="1"/>
      <protection locked="0"/>
    </xf>
    <xf numFmtId="49" fontId="0" fillId="0" borderId="23" xfId="0" applyNumberFormat="1" applyFill="1" applyBorder="1" applyAlignment="1" applyProtection="1">
      <alignment horizontal="left" vertical="center" wrapText="1"/>
      <protection locked="0"/>
    </xf>
    <xf numFmtId="49" fontId="0" fillId="4" borderId="23" xfId="0" applyNumberFormat="1" applyFill="1" applyBorder="1" applyAlignment="1" applyProtection="1">
      <alignment horizontal="left" vertical="center" wrapText="1"/>
      <protection locked="0"/>
    </xf>
    <xf numFmtId="168" fontId="0" fillId="3" borderId="37" xfId="0" applyNumberFormat="1" applyFont="1" applyFill="1" applyBorder="1" applyAlignment="1" applyProtection="1">
      <alignment horizontal="center" vertical="center"/>
      <protection locked="0"/>
    </xf>
    <xf numFmtId="0" fontId="0" fillId="3" borderId="37" xfId="0" applyFont="1" applyFill="1" applyBorder="1" applyAlignment="1" applyProtection="1">
      <alignment horizontal="center" vertical="center"/>
      <protection locked="0"/>
    </xf>
    <xf numFmtId="0" fontId="0" fillId="4" borderId="22" xfId="0" applyFont="1" applyFill="1" applyBorder="1" applyAlignment="1" applyProtection="1">
      <alignment horizontal="center" vertical="center"/>
      <protection locked="0"/>
    </xf>
    <xf numFmtId="0" fontId="0" fillId="3" borderId="22" xfId="0" applyFont="1" applyFill="1" applyBorder="1" applyAlignment="1" applyProtection="1">
      <alignment horizontal="center" vertical="center"/>
      <protection locked="0"/>
    </xf>
    <xf numFmtId="1" fontId="6" fillId="3" borderId="38" xfId="0" applyNumberFormat="1" applyFont="1" applyFill="1" applyBorder="1" applyAlignment="1" applyProtection="1">
      <alignment horizontal="center" vertical="center"/>
      <protection locked="0"/>
    </xf>
    <xf numFmtId="1" fontId="6" fillId="4" borderId="23" xfId="0" applyNumberFormat="1" applyFont="1" applyFill="1" applyBorder="1" applyAlignment="1" applyProtection="1">
      <alignment horizontal="center" vertical="center"/>
      <protection locked="0"/>
    </xf>
    <xf numFmtId="1" fontId="6" fillId="3" borderId="23" xfId="0" applyNumberFormat="1" applyFont="1" applyFill="1" applyBorder="1" applyAlignment="1" applyProtection="1">
      <alignment horizontal="center" vertical="center"/>
      <protection locked="0"/>
    </xf>
    <xf numFmtId="168" fontId="0" fillId="3" borderId="22" xfId="0" applyNumberFormat="1" applyFill="1" applyBorder="1" applyAlignment="1">
      <alignment horizontal="center" vertical="center"/>
    </xf>
    <xf numFmtId="0" fontId="0" fillId="0" borderId="37" xfId="0" applyNumberFormat="1" applyFill="1" applyBorder="1" applyAlignment="1">
      <alignment horizontal="center" vertical="center"/>
    </xf>
    <xf numFmtId="168" fontId="0" fillId="0" borderId="37" xfId="0" applyNumberFormat="1" applyFill="1" applyBorder="1" applyAlignment="1">
      <alignment horizontal="center" vertical="center"/>
    </xf>
    <xf numFmtId="168" fontId="0" fillId="0" borderId="37" xfId="0" applyNumberFormat="1" applyFont="1" applyFill="1" applyBorder="1" applyAlignment="1" applyProtection="1">
      <alignment horizontal="center" vertical="center"/>
      <protection locked="0"/>
    </xf>
    <xf numFmtId="49" fontId="0" fillId="0" borderId="38" xfId="0" applyNumberFormat="1" applyFill="1" applyBorder="1" applyAlignment="1" applyProtection="1">
      <alignment horizontal="left" vertical="center" wrapText="1"/>
      <protection locked="0"/>
    </xf>
    <xf numFmtId="49" fontId="0" fillId="4" borderId="33" xfId="0" applyNumberFormat="1" applyFill="1" applyBorder="1" applyAlignment="1" applyProtection="1">
      <alignment horizontal="left" vertical="center" wrapText="1"/>
      <protection locked="0"/>
    </xf>
    <xf numFmtId="168" fontId="0" fillId="4" borderId="22" xfId="0" applyNumberFormat="1" applyFont="1" applyFill="1" applyBorder="1" applyAlignment="1" applyProtection="1">
      <alignment horizontal="center" vertical="center"/>
    </xf>
    <xf numFmtId="168" fontId="0" fillId="3" borderId="22" xfId="0" applyNumberFormat="1" applyFont="1" applyFill="1" applyBorder="1" applyAlignment="1" applyProtection="1">
      <alignment horizontal="center" vertical="center"/>
    </xf>
    <xf numFmtId="0" fontId="7" fillId="2" borderId="15" xfId="0" applyFont="1" applyFill="1" applyBorder="1" applyAlignment="1" applyProtection="1">
      <alignment horizontal="center" wrapText="1"/>
      <protection locked="0"/>
    </xf>
    <xf numFmtId="0" fontId="0" fillId="0" borderId="10" xfId="0" applyFill="1" applyBorder="1" applyAlignment="1" applyProtection="1">
      <alignment vertical="center" wrapText="1"/>
      <protection locked="0"/>
    </xf>
    <xf numFmtId="0" fontId="0" fillId="0" borderId="22" xfId="0" applyBorder="1" applyAlignment="1" applyProtection="1">
      <alignment horizontal="center" vertical="center"/>
      <protection locked="0"/>
    </xf>
    <xf numFmtId="0" fontId="0" fillId="3" borderId="22" xfId="0" applyFill="1" applyBorder="1" applyAlignment="1" applyProtection="1">
      <alignment vertical="center" wrapText="1"/>
      <protection locked="0"/>
    </xf>
    <xf numFmtId="0" fontId="0" fillId="3" borderId="22" xfId="0" applyFill="1" applyBorder="1" applyAlignment="1" applyProtection="1">
      <alignment horizontal="center" vertical="center"/>
      <protection locked="0"/>
    </xf>
    <xf numFmtId="0" fontId="0" fillId="0" borderId="22" xfId="0" applyBorder="1" applyAlignment="1" applyProtection="1">
      <alignment vertical="center" wrapText="1"/>
      <protection locked="0"/>
    </xf>
    <xf numFmtId="1" fontId="0" fillId="0" borderId="23" xfId="0" applyNumberFormat="1"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1" fontId="0" fillId="0" borderId="24" xfId="0" applyNumberFormat="1" applyFont="1" applyFill="1" applyBorder="1" applyAlignment="1" applyProtection="1">
      <alignment horizontal="center" vertical="center"/>
      <protection locked="0"/>
    </xf>
    <xf numFmtId="170" fontId="0" fillId="0" borderId="22" xfId="0" applyNumberFormat="1" applyFont="1" applyFill="1" applyBorder="1" applyAlignment="1" applyProtection="1">
      <alignment horizontal="center" vertical="center" wrapText="1"/>
      <protection locked="0"/>
    </xf>
    <xf numFmtId="49" fontId="5" fillId="0" borderId="16" xfId="0" applyNumberFormat="1" applyFont="1" applyBorder="1" applyAlignment="1">
      <alignment horizontal="left" vertical="center"/>
    </xf>
    <xf numFmtId="49" fontId="5" fillId="0" borderId="17" xfId="0" applyNumberFormat="1" applyFont="1" applyBorder="1" applyAlignment="1">
      <alignment horizontal="left" vertical="center"/>
    </xf>
    <xf numFmtId="0" fontId="0" fillId="0" borderId="4" xfId="0"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0" fillId="0" borderId="1" xfId="0"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7" fillId="2" borderId="16" xfId="0" applyFont="1" applyFill="1" applyBorder="1" applyAlignment="1">
      <alignment horizontal="center" wrapText="1"/>
    </xf>
    <xf numFmtId="0" fontId="7" fillId="2" borderId="17" xfId="0" applyFont="1" applyFill="1" applyBorder="1" applyAlignment="1">
      <alignment horizontal="center" wrapText="1"/>
    </xf>
    <xf numFmtId="0" fontId="7" fillId="2" borderId="18" xfId="0" applyFont="1" applyFill="1" applyBorder="1" applyAlignment="1">
      <alignment horizontal="center" wrapText="1"/>
    </xf>
    <xf numFmtId="0" fontId="0" fillId="0" borderId="4" xfId="0"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0" fillId="0" borderId="4" xfId="0"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5" fillId="0" borderId="4" xfId="0" applyFont="1" applyBorder="1" applyAlignment="1">
      <alignment horizontal="left" vertical="center" wrapText="1"/>
    </xf>
    <xf numFmtId="0" fontId="5" fillId="0" borderId="0" xfId="0" applyFont="1" applyBorder="1" applyAlignment="1">
      <alignment horizontal="left" vertical="center" wrapText="1"/>
    </xf>
    <xf numFmtId="0" fontId="5" fillId="0" borderId="5" xfId="0" applyFont="1" applyBorder="1" applyAlignment="1">
      <alignment horizontal="left" vertical="center" wrapText="1"/>
    </xf>
    <xf numFmtId="0" fontId="0" fillId="3" borderId="34" xfId="0" applyFill="1" applyBorder="1" applyAlignment="1">
      <alignment horizontal="center" vertical="center"/>
    </xf>
    <xf numFmtId="0" fontId="0" fillId="3" borderId="9" xfId="0" applyFill="1" applyBorder="1" applyAlignment="1">
      <alignment horizontal="center" vertical="center"/>
    </xf>
    <xf numFmtId="0" fontId="0" fillId="3" borderId="35" xfId="0" applyFill="1" applyBorder="1" applyAlignment="1">
      <alignment horizontal="center" vertical="center"/>
    </xf>
    <xf numFmtId="0" fontId="7" fillId="2" borderId="19" xfId="0" applyFont="1" applyFill="1" applyBorder="1" applyAlignment="1">
      <alignment horizontal="center" wrapText="1"/>
    </xf>
    <xf numFmtId="0" fontId="7" fillId="2" borderId="20" xfId="0" applyFont="1" applyFill="1" applyBorder="1" applyAlignment="1">
      <alignment horizontal="center" wrapText="1"/>
    </xf>
    <xf numFmtId="0" fontId="7" fillId="2" borderId="28" xfId="0" applyFont="1" applyFill="1" applyBorder="1" applyAlignment="1">
      <alignment horizontal="center" wrapText="1"/>
    </xf>
    <xf numFmtId="0" fontId="0" fillId="0" borderId="29" xfId="0" applyFill="1" applyBorder="1" applyAlignment="1">
      <alignment horizontal="left" vertical="center" wrapText="1"/>
    </xf>
    <xf numFmtId="0" fontId="0" fillId="0" borderId="30" xfId="0" applyFill="1" applyBorder="1" applyAlignment="1">
      <alignment horizontal="left" vertical="center" wrapText="1"/>
    </xf>
    <xf numFmtId="0" fontId="0" fillId="0" borderId="31" xfId="0" applyFill="1" applyBorder="1" applyAlignment="1">
      <alignment horizontal="left" vertical="center" wrapText="1"/>
    </xf>
    <xf numFmtId="0" fontId="0" fillId="3" borderId="29" xfId="0" applyFill="1" applyBorder="1" applyAlignment="1">
      <alignment horizontal="left" vertical="center" wrapText="1"/>
    </xf>
    <xf numFmtId="0" fontId="0" fillId="3" borderId="30" xfId="0" applyFill="1" applyBorder="1" applyAlignment="1">
      <alignment horizontal="left" vertical="center" wrapText="1"/>
    </xf>
    <xf numFmtId="0" fontId="0" fillId="3" borderId="31" xfId="0" applyFill="1" applyBorder="1" applyAlignment="1">
      <alignment horizontal="left" vertical="center" wrapText="1"/>
    </xf>
    <xf numFmtId="0" fontId="0" fillId="3" borderId="29" xfId="0" applyFill="1" applyBorder="1" applyAlignment="1" applyProtection="1">
      <alignment horizontal="center" vertical="center"/>
      <protection locked="0"/>
    </xf>
    <xf numFmtId="0" fontId="0" fillId="3" borderId="30" xfId="0" applyFill="1" applyBorder="1" applyAlignment="1" applyProtection="1">
      <alignment horizontal="center" vertical="center"/>
      <protection locked="0"/>
    </xf>
    <xf numFmtId="0" fontId="0" fillId="3" borderId="31" xfId="0" applyFill="1"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49" fontId="5" fillId="0" borderId="4" xfId="0" applyNumberFormat="1" applyFont="1" applyFill="1" applyBorder="1" applyAlignment="1">
      <alignment horizontal="left" vertical="center"/>
    </xf>
    <xf numFmtId="49" fontId="5" fillId="0" borderId="0" xfId="0" applyNumberFormat="1" applyFont="1" applyFill="1" applyBorder="1" applyAlignment="1">
      <alignment horizontal="left" vertical="center"/>
    </xf>
  </cellXfs>
  <cellStyles count="12">
    <cellStyle name="Comma 2" xfId="4"/>
    <cellStyle name="Comma 2 2" xfId="11"/>
    <cellStyle name="Comma 2 3" xfId="8"/>
    <cellStyle name="Currency 2" xfId="5"/>
    <cellStyle name="Normal" xfId="0" builtinId="0"/>
    <cellStyle name="Normal 2" xfId="1"/>
    <cellStyle name="Normal 3" xfId="2"/>
    <cellStyle name="Normal 3 2" xfId="9"/>
    <cellStyle name="Normal 3 3" xfId="6"/>
    <cellStyle name="Normal 4" xfId="3"/>
    <cellStyle name="Normal 4 2" xfId="10"/>
    <cellStyle name="Normal 4 3"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O248"/>
  <sheetViews>
    <sheetView tabSelected="1" zoomScale="75" zoomScaleNormal="75" workbookViewId="0">
      <selection activeCell="C65" sqref="C65"/>
    </sheetView>
  </sheetViews>
  <sheetFormatPr defaultColWidth="9.140625" defaultRowHeight="12.75"/>
  <cols>
    <col min="1" max="1" width="3.28515625" style="19" customWidth="1"/>
    <col min="2" max="2" width="18.140625" style="20" customWidth="1"/>
    <col min="3" max="3" width="47" style="20" customWidth="1"/>
    <col min="4" max="4" width="8.140625" style="19" customWidth="1"/>
    <col min="5" max="6" width="11" style="1" customWidth="1"/>
    <col min="7" max="10" width="13.140625" style="1" customWidth="1"/>
    <col min="11" max="11" width="11" style="1" customWidth="1"/>
    <col min="12" max="12" width="16.140625" style="19" customWidth="1"/>
    <col min="13" max="13" width="12.140625" style="2" customWidth="1"/>
    <col min="14" max="14" width="49.5703125" style="2" customWidth="1"/>
    <col min="15" max="15" width="3.28515625" style="2" customWidth="1"/>
    <col min="16" max="16" width="4.7109375" style="19" customWidth="1"/>
    <col min="17" max="16384" width="9.140625" style="19"/>
  </cols>
  <sheetData>
    <row r="1" spans="1:15" ht="13.5" thickBot="1"/>
    <row r="2" spans="1:15">
      <c r="A2" s="109"/>
      <c r="B2" s="245" t="s">
        <v>112</v>
      </c>
      <c r="C2" s="246"/>
      <c r="D2" s="246"/>
      <c r="E2" s="246"/>
      <c r="F2" s="246"/>
      <c r="G2" s="246"/>
      <c r="H2" s="246"/>
      <c r="I2" s="246"/>
      <c r="J2" s="246"/>
      <c r="K2" s="246"/>
      <c r="L2" s="246"/>
      <c r="M2" s="246"/>
      <c r="N2" s="247"/>
      <c r="O2" s="43"/>
    </row>
    <row r="3" spans="1:15">
      <c r="A3" s="65"/>
      <c r="B3" s="242" t="s">
        <v>26</v>
      </c>
      <c r="C3" s="248"/>
      <c r="D3" s="248"/>
      <c r="E3" s="248"/>
      <c r="F3" s="248"/>
      <c r="G3" s="248"/>
      <c r="H3" s="248"/>
      <c r="I3" s="248"/>
      <c r="J3" s="248"/>
      <c r="K3" s="248"/>
      <c r="L3" s="248"/>
      <c r="M3" s="248"/>
      <c r="N3" s="249"/>
      <c r="O3" s="20"/>
    </row>
    <row r="4" spans="1:15">
      <c r="A4" s="65"/>
      <c r="B4" s="242" t="s">
        <v>27</v>
      </c>
      <c r="C4" s="248"/>
      <c r="D4" s="248"/>
      <c r="E4" s="248"/>
      <c r="F4" s="248"/>
      <c r="G4" s="248"/>
      <c r="H4" s="248"/>
      <c r="I4" s="248"/>
      <c r="J4" s="248"/>
      <c r="K4" s="248"/>
      <c r="L4" s="248"/>
      <c r="M4" s="248"/>
      <c r="N4" s="249"/>
      <c r="O4" s="20"/>
    </row>
    <row r="5" spans="1:15">
      <c r="A5" s="65"/>
      <c r="B5" s="242"/>
      <c r="C5" s="248"/>
      <c r="D5" s="248"/>
      <c r="E5" s="248"/>
      <c r="F5" s="248"/>
      <c r="G5" s="248"/>
      <c r="H5" s="248"/>
      <c r="I5" s="248"/>
      <c r="J5" s="248"/>
      <c r="K5" s="248"/>
      <c r="L5" s="248"/>
      <c r="M5" s="248"/>
      <c r="N5" s="249"/>
      <c r="O5" s="50"/>
    </row>
    <row r="6" spans="1:15">
      <c r="A6" s="65"/>
      <c r="B6" s="242" t="s">
        <v>113</v>
      </c>
      <c r="C6" s="243"/>
      <c r="D6" s="243"/>
      <c r="E6" s="243"/>
      <c r="F6" s="243"/>
      <c r="G6" s="243"/>
      <c r="H6" s="243"/>
      <c r="I6" s="243"/>
      <c r="J6" s="243"/>
      <c r="K6" s="243"/>
      <c r="L6" s="243"/>
      <c r="M6" s="243"/>
      <c r="N6" s="244"/>
      <c r="O6" s="20"/>
    </row>
    <row r="7" spans="1:15">
      <c r="A7" s="65"/>
      <c r="B7" s="242" t="s">
        <v>46</v>
      </c>
      <c r="C7" s="243"/>
      <c r="D7" s="243"/>
      <c r="E7" s="243"/>
      <c r="F7" s="243"/>
      <c r="G7" s="243"/>
      <c r="H7" s="243"/>
      <c r="I7" s="243"/>
      <c r="J7" s="243"/>
      <c r="K7" s="243"/>
      <c r="L7" s="243"/>
      <c r="M7" s="243"/>
      <c r="N7" s="244"/>
      <c r="O7" s="20"/>
    </row>
    <row r="8" spans="1:15">
      <c r="A8" s="65"/>
      <c r="B8" s="242" t="s">
        <v>199</v>
      </c>
      <c r="C8" s="243"/>
      <c r="D8" s="243"/>
      <c r="E8" s="243"/>
      <c r="F8" s="243"/>
      <c r="G8" s="243"/>
      <c r="H8" s="243"/>
      <c r="I8" s="243"/>
      <c r="J8" s="243"/>
      <c r="K8" s="243"/>
      <c r="L8" s="243"/>
      <c r="M8" s="243"/>
      <c r="N8" s="244"/>
      <c r="O8" s="42"/>
    </row>
    <row r="9" spans="1:15">
      <c r="A9" s="65"/>
      <c r="B9" s="253" t="s">
        <v>131</v>
      </c>
      <c r="C9" s="254"/>
      <c r="D9" s="254"/>
      <c r="E9" s="254"/>
      <c r="F9" s="254"/>
      <c r="G9" s="254"/>
      <c r="H9" s="254"/>
      <c r="I9" s="254"/>
      <c r="J9" s="254"/>
      <c r="K9" s="254"/>
      <c r="L9" s="254"/>
      <c r="M9" s="254"/>
      <c r="N9" s="255"/>
      <c r="O9" s="41"/>
    </row>
    <row r="10" spans="1:15">
      <c r="A10" s="65"/>
      <c r="B10" s="21"/>
      <c r="D10" s="20"/>
      <c r="E10" s="50"/>
      <c r="F10" s="50"/>
      <c r="G10" s="50"/>
      <c r="H10" s="50"/>
      <c r="I10" s="50"/>
      <c r="J10" s="50"/>
      <c r="K10" s="50"/>
      <c r="L10" s="7"/>
      <c r="M10" s="15"/>
      <c r="N10" s="16"/>
      <c r="O10" s="23"/>
    </row>
    <row r="11" spans="1:15" ht="33.75" customHeight="1">
      <c r="A11" s="65"/>
      <c r="B11" s="256" t="s">
        <v>166</v>
      </c>
      <c r="C11" s="257"/>
      <c r="D11" s="257"/>
      <c r="E11" s="257"/>
      <c r="F11" s="257"/>
      <c r="G11" s="257"/>
      <c r="H11" s="257"/>
      <c r="I11" s="257"/>
      <c r="J11" s="257"/>
      <c r="K11" s="257"/>
      <c r="L11" s="257"/>
      <c r="M11" s="257"/>
      <c r="N11" s="258"/>
      <c r="O11" s="23"/>
    </row>
    <row r="12" spans="1:15">
      <c r="A12" s="65"/>
      <c r="B12" s="53"/>
      <c r="C12" s="54"/>
      <c r="D12" s="54"/>
      <c r="E12" s="54"/>
      <c r="F12" s="54"/>
      <c r="G12" s="54"/>
      <c r="H12" s="54"/>
      <c r="I12" s="54"/>
      <c r="J12" s="54"/>
      <c r="K12" s="54"/>
      <c r="L12" s="54"/>
      <c r="M12" s="54"/>
      <c r="N12" s="55"/>
      <c r="O12" s="23"/>
    </row>
    <row r="13" spans="1:15">
      <c r="A13" s="65"/>
      <c r="B13" s="256" t="s">
        <v>225</v>
      </c>
      <c r="C13" s="259"/>
      <c r="D13" s="259"/>
      <c r="E13" s="259"/>
      <c r="F13" s="259"/>
      <c r="G13" s="259"/>
      <c r="H13" s="259"/>
      <c r="I13" s="259"/>
      <c r="J13" s="259"/>
      <c r="K13" s="259"/>
      <c r="L13" s="259"/>
      <c r="M13" s="259"/>
      <c r="N13" s="260"/>
      <c r="O13" s="23"/>
    </row>
    <row r="14" spans="1:15" ht="80.25" customHeight="1">
      <c r="A14" s="65"/>
      <c r="B14" s="256"/>
      <c r="C14" s="259"/>
      <c r="D14" s="259"/>
      <c r="E14" s="259"/>
      <c r="F14" s="259"/>
      <c r="G14" s="259"/>
      <c r="H14" s="259"/>
      <c r="I14" s="259"/>
      <c r="J14" s="259"/>
      <c r="K14" s="259"/>
      <c r="L14" s="259"/>
      <c r="M14" s="259"/>
      <c r="N14" s="260"/>
      <c r="O14" s="23"/>
    </row>
    <row r="15" spans="1:15">
      <c r="A15" s="65"/>
      <c r="B15" s="21"/>
      <c r="C15" s="7"/>
      <c r="D15" s="20"/>
      <c r="E15" s="52"/>
      <c r="F15" s="52"/>
      <c r="G15" s="52"/>
      <c r="H15" s="52"/>
      <c r="I15" s="52"/>
      <c r="J15" s="52"/>
      <c r="K15" s="52"/>
      <c r="L15" s="7"/>
      <c r="M15" s="15"/>
      <c r="N15" s="16"/>
      <c r="O15" s="23"/>
    </row>
    <row r="16" spans="1:15">
      <c r="A16" s="65"/>
      <c r="B16" s="9" t="s">
        <v>31</v>
      </c>
      <c r="C16" s="201"/>
      <c r="D16" s="17"/>
      <c r="E16" s="35"/>
      <c r="F16" s="35"/>
      <c r="G16" s="35"/>
      <c r="H16" s="35"/>
      <c r="I16" s="35"/>
      <c r="J16" s="35"/>
      <c r="K16" s="35"/>
      <c r="L16" s="20"/>
      <c r="M16" s="18"/>
      <c r="N16" s="16"/>
      <c r="O16" s="23"/>
    </row>
    <row r="17" spans="1:15">
      <c r="A17" s="65"/>
      <c r="B17" s="9" t="s">
        <v>127</v>
      </c>
      <c r="C17" s="201"/>
      <c r="D17" s="17"/>
      <c r="E17" s="35"/>
      <c r="F17" s="35"/>
      <c r="G17" s="35"/>
      <c r="H17" s="35"/>
      <c r="I17" s="35"/>
      <c r="J17" s="35"/>
      <c r="K17" s="35"/>
      <c r="L17" s="20"/>
      <c r="M17" s="18"/>
      <c r="N17" s="16"/>
      <c r="O17" s="23"/>
    </row>
    <row r="18" spans="1:15">
      <c r="A18" s="65"/>
      <c r="B18" s="9"/>
      <c r="C18" s="8"/>
      <c r="D18" s="17"/>
      <c r="E18" s="35"/>
      <c r="F18" s="35"/>
      <c r="G18" s="35"/>
      <c r="H18" s="35"/>
      <c r="I18" s="35"/>
      <c r="J18" s="35"/>
      <c r="K18" s="35"/>
      <c r="L18" s="20"/>
      <c r="M18" s="18"/>
      <c r="N18" s="16"/>
      <c r="O18" s="23"/>
    </row>
    <row r="19" spans="1:15" s="140" customFormat="1" ht="39" customHeight="1">
      <c r="A19" s="138"/>
      <c r="B19" s="261" t="s">
        <v>202</v>
      </c>
      <c r="C19" s="262"/>
      <c r="D19" s="262"/>
      <c r="E19" s="262"/>
      <c r="F19" s="262"/>
      <c r="G19" s="262"/>
      <c r="H19" s="262"/>
      <c r="I19" s="262"/>
      <c r="J19" s="262"/>
      <c r="K19" s="262"/>
      <c r="L19" s="262"/>
      <c r="M19" s="262"/>
      <c r="N19" s="263"/>
      <c r="O19" s="139"/>
    </row>
    <row r="20" spans="1:15" ht="13.5" thickBot="1">
      <c r="A20" s="65"/>
      <c r="B20" s="9"/>
      <c r="C20" s="8"/>
      <c r="D20" s="17"/>
      <c r="E20" s="35"/>
      <c r="F20" s="35"/>
      <c r="G20" s="35"/>
      <c r="H20" s="35"/>
      <c r="I20" s="35"/>
      <c r="J20" s="35"/>
      <c r="K20" s="35"/>
      <c r="L20" s="20"/>
      <c r="M20" s="18"/>
      <c r="N20" s="16"/>
      <c r="O20" s="23"/>
    </row>
    <row r="21" spans="1:15" ht="32.25" thickBot="1">
      <c r="A21" s="65"/>
      <c r="B21" s="24"/>
      <c r="C21" s="40"/>
      <c r="D21" s="20"/>
      <c r="E21" s="250" t="s">
        <v>167</v>
      </c>
      <c r="F21" s="251"/>
      <c r="G21" s="251"/>
      <c r="H21" s="252"/>
      <c r="I21" s="250" t="s">
        <v>168</v>
      </c>
      <c r="J21" s="251"/>
      <c r="K21" s="252"/>
      <c r="L21" s="63" t="s">
        <v>169</v>
      </c>
      <c r="M21" s="57"/>
      <c r="N21" s="62"/>
    </row>
    <row r="22" spans="1:15" ht="48" thickBot="1">
      <c r="A22" s="65"/>
      <c r="B22" s="63" t="s">
        <v>30</v>
      </c>
      <c r="C22" s="63" t="s">
        <v>29</v>
      </c>
      <c r="D22" s="63" t="s">
        <v>0</v>
      </c>
      <c r="E22" s="58" t="s">
        <v>1</v>
      </c>
      <c r="F22" s="59" t="s">
        <v>114</v>
      </c>
      <c r="G22" s="59" t="s">
        <v>116</v>
      </c>
      <c r="H22" s="88" t="s">
        <v>117</v>
      </c>
      <c r="I22" s="58" t="s">
        <v>119</v>
      </c>
      <c r="J22" s="59" t="s">
        <v>120</v>
      </c>
      <c r="K22" s="88" t="s">
        <v>121</v>
      </c>
      <c r="L22" s="89" t="s">
        <v>115</v>
      </c>
      <c r="M22" s="60" t="s">
        <v>2</v>
      </c>
      <c r="N22" s="89" t="s">
        <v>122</v>
      </c>
      <c r="O22" s="22"/>
    </row>
    <row r="23" spans="1:15" s="26" customFormat="1">
      <c r="A23" s="21"/>
      <c r="B23" s="137" t="s">
        <v>170</v>
      </c>
      <c r="C23" s="136" t="s">
        <v>173</v>
      </c>
      <c r="D23" s="82" t="s">
        <v>7</v>
      </c>
      <c r="E23" s="83">
        <v>1</v>
      </c>
      <c r="F23" s="84">
        <v>0</v>
      </c>
      <c r="G23" s="202">
        <f>0</f>
        <v>0</v>
      </c>
      <c r="H23" s="85">
        <f>(E23+F23)*G23</f>
        <v>0</v>
      </c>
      <c r="I23" s="132"/>
      <c r="J23" s="132"/>
      <c r="K23" s="85">
        <f>I23*J23</f>
        <v>0</v>
      </c>
      <c r="L23" s="202">
        <f>0</f>
        <v>0</v>
      </c>
      <c r="M23" s="85">
        <f>H23+K23+L23</f>
        <v>0</v>
      </c>
      <c r="N23" s="210"/>
    </row>
    <row r="24" spans="1:15" s="26" customFormat="1">
      <c r="A24" s="21"/>
      <c r="B24" s="126" t="s">
        <v>172</v>
      </c>
      <c r="C24" s="127" t="s">
        <v>175</v>
      </c>
      <c r="D24" s="128" t="s">
        <v>7</v>
      </c>
      <c r="E24" s="133">
        <v>1</v>
      </c>
      <c r="F24" s="134">
        <v>0</v>
      </c>
      <c r="G24" s="203">
        <f>0</f>
        <v>0</v>
      </c>
      <c r="H24" s="135">
        <f t="shared" ref="H24" si="0">(E24+F24)*G24</f>
        <v>0</v>
      </c>
      <c r="I24" s="206"/>
      <c r="J24" s="206"/>
      <c r="K24" s="135">
        <f t="shared" ref="K24" si="1">I24*J24</f>
        <v>0</v>
      </c>
      <c r="L24" s="203">
        <f>0</f>
        <v>0</v>
      </c>
      <c r="M24" s="135">
        <f t="shared" ref="M24" si="2">H24+K24+L24</f>
        <v>0</v>
      </c>
      <c r="N24" s="211"/>
    </row>
    <row r="25" spans="1:15">
      <c r="A25" s="65"/>
      <c r="B25" s="80" t="s">
        <v>47</v>
      </c>
      <c r="C25" s="81" t="s">
        <v>40</v>
      </c>
      <c r="D25" s="82" t="s">
        <v>7</v>
      </c>
      <c r="E25" s="83">
        <v>1</v>
      </c>
      <c r="F25" s="84">
        <v>0</v>
      </c>
      <c r="G25" s="202">
        <f>0</f>
        <v>0</v>
      </c>
      <c r="H25" s="85">
        <f t="shared" ref="H25:H74" si="3">(E25+F25)*G25</f>
        <v>0</v>
      </c>
      <c r="I25" s="207"/>
      <c r="J25" s="207"/>
      <c r="K25" s="85">
        <f>I25*J25</f>
        <v>0</v>
      </c>
      <c r="L25" s="202">
        <f>0</f>
        <v>0</v>
      </c>
      <c r="M25" s="85">
        <f>H25+K25+L25</f>
        <v>0</v>
      </c>
      <c r="N25" s="212"/>
      <c r="O25" s="44"/>
    </row>
    <row r="26" spans="1:15">
      <c r="A26" s="65"/>
      <c r="B26" s="78" t="s">
        <v>48</v>
      </c>
      <c r="C26" s="72" t="s">
        <v>41</v>
      </c>
      <c r="D26" s="46" t="s">
        <v>7</v>
      </c>
      <c r="E26" s="73">
        <v>1</v>
      </c>
      <c r="F26" s="71">
        <v>0</v>
      </c>
      <c r="G26" s="204">
        <f>0</f>
        <v>0</v>
      </c>
      <c r="H26" s="74">
        <f t="shared" si="3"/>
        <v>0</v>
      </c>
      <c r="I26" s="208"/>
      <c r="J26" s="208"/>
      <c r="K26" s="74">
        <f t="shared" ref="K26:K75" si="4">I26*J26</f>
        <v>0</v>
      </c>
      <c r="L26" s="204">
        <f>0</f>
        <v>0</v>
      </c>
      <c r="M26" s="74">
        <f t="shared" ref="M26:M75" si="5">H26+K26+L26</f>
        <v>0</v>
      </c>
      <c r="N26" s="213"/>
      <c r="O26" s="19"/>
    </row>
    <row r="27" spans="1:15" s="26" customFormat="1">
      <c r="A27" s="21"/>
      <c r="B27" s="80" t="s">
        <v>49</v>
      </c>
      <c r="C27" s="81" t="s">
        <v>42</v>
      </c>
      <c r="D27" s="82" t="s">
        <v>7</v>
      </c>
      <c r="E27" s="83">
        <v>1</v>
      </c>
      <c r="F27" s="84">
        <v>0</v>
      </c>
      <c r="G27" s="202">
        <f>0</f>
        <v>0</v>
      </c>
      <c r="H27" s="85">
        <f t="shared" si="3"/>
        <v>0</v>
      </c>
      <c r="I27" s="207"/>
      <c r="J27" s="207"/>
      <c r="K27" s="85">
        <f t="shared" si="4"/>
        <v>0</v>
      </c>
      <c r="L27" s="202">
        <f>0</f>
        <v>0</v>
      </c>
      <c r="M27" s="85">
        <f t="shared" si="5"/>
        <v>0</v>
      </c>
      <c r="N27" s="212"/>
      <c r="O27" s="45"/>
    </row>
    <row r="28" spans="1:15">
      <c r="A28" s="65"/>
      <c r="B28" s="78" t="s">
        <v>50</v>
      </c>
      <c r="C28" s="72" t="s">
        <v>43</v>
      </c>
      <c r="D28" s="46" t="s">
        <v>7</v>
      </c>
      <c r="E28" s="73">
        <v>1</v>
      </c>
      <c r="F28" s="71">
        <v>0</v>
      </c>
      <c r="G28" s="204">
        <f>0</f>
        <v>0</v>
      </c>
      <c r="H28" s="74">
        <f t="shared" si="3"/>
        <v>0</v>
      </c>
      <c r="I28" s="208"/>
      <c r="J28" s="208"/>
      <c r="K28" s="74">
        <f t="shared" si="4"/>
        <v>0</v>
      </c>
      <c r="L28" s="204">
        <f>0</f>
        <v>0</v>
      </c>
      <c r="M28" s="74">
        <f t="shared" si="5"/>
        <v>0</v>
      </c>
      <c r="N28" s="213"/>
      <c r="O28" s="19"/>
    </row>
    <row r="29" spans="1:15">
      <c r="A29" s="65"/>
      <c r="B29" s="80" t="s">
        <v>51</v>
      </c>
      <c r="C29" s="81" t="s">
        <v>39</v>
      </c>
      <c r="D29" s="82" t="s">
        <v>7</v>
      </c>
      <c r="E29" s="83">
        <v>1</v>
      </c>
      <c r="F29" s="84">
        <v>0</v>
      </c>
      <c r="G29" s="202">
        <f>0</f>
        <v>0</v>
      </c>
      <c r="H29" s="85">
        <f t="shared" si="3"/>
        <v>0</v>
      </c>
      <c r="I29" s="207"/>
      <c r="J29" s="207"/>
      <c r="K29" s="85">
        <f t="shared" si="4"/>
        <v>0</v>
      </c>
      <c r="L29" s="202">
        <f>0</f>
        <v>0</v>
      </c>
      <c r="M29" s="85">
        <f t="shared" si="5"/>
        <v>0</v>
      </c>
      <c r="N29" s="212"/>
      <c r="O29" s="19"/>
    </row>
    <row r="30" spans="1:15">
      <c r="A30" s="65"/>
      <c r="B30" s="197" t="s">
        <v>53</v>
      </c>
      <c r="C30" s="198" t="s">
        <v>44</v>
      </c>
      <c r="D30" s="146" t="s">
        <v>7</v>
      </c>
      <c r="E30" s="129">
        <v>1</v>
      </c>
      <c r="F30" s="130">
        <v>0</v>
      </c>
      <c r="G30" s="205">
        <f>0</f>
        <v>0</v>
      </c>
      <c r="H30" s="131">
        <f t="shared" si="3"/>
        <v>0</v>
      </c>
      <c r="I30" s="209"/>
      <c r="J30" s="209"/>
      <c r="K30" s="131">
        <f t="shared" si="4"/>
        <v>0</v>
      </c>
      <c r="L30" s="205">
        <f>0</f>
        <v>0</v>
      </c>
      <c r="M30" s="131">
        <f t="shared" si="5"/>
        <v>0</v>
      </c>
      <c r="N30" s="214"/>
      <c r="O30" s="19"/>
    </row>
    <row r="31" spans="1:15">
      <c r="A31" s="65"/>
      <c r="B31" s="80" t="s">
        <v>110</v>
      </c>
      <c r="C31" s="81" t="s">
        <v>45</v>
      </c>
      <c r="D31" s="82" t="s">
        <v>7</v>
      </c>
      <c r="E31" s="83">
        <v>1</v>
      </c>
      <c r="F31" s="84">
        <v>0</v>
      </c>
      <c r="G31" s="202">
        <f>0</f>
        <v>0</v>
      </c>
      <c r="H31" s="85">
        <f t="shared" si="3"/>
        <v>0</v>
      </c>
      <c r="I31" s="207"/>
      <c r="J31" s="207"/>
      <c r="K31" s="85">
        <f t="shared" si="4"/>
        <v>0</v>
      </c>
      <c r="L31" s="202">
        <f>0</f>
        <v>0</v>
      </c>
      <c r="M31" s="85">
        <f>H31+K31+L31</f>
        <v>0</v>
      </c>
      <c r="N31" s="212"/>
      <c r="O31" s="19"/>
    </row>
    <row r="32" spans="1:15" s="26" customFormat="1">
      <c r="A32" s="21"/>
      <c r="B32" s="197" t="s">
        <v>54</v>
      </c>
      <c r="C32" s="198" t="s">
        <v>25</v>
      </c>
      <c r="D32" s="146" t="s">
        <v>7</v>
      </c>
      <c r="E32" s="129">
        <v>1</v>
      </c>
      <c r="F32" s="130">
        <v>0</v>
      </c>
      <c r="G32" s="205">
        <f>0</f>
        <v>0</v>
      </c>
      <c r="H32" s="131">
        <f t="shared" si="3"/>
        <v>0</v>
      </c>
      <c r="I32" s="209"/>
      <c r="J32" s="209"/>
      <c r="K32" s="131">
        <f t="shared" si="4"/>
        <v>0</v>
      </c>
      <c r="L32" s="205">
        <f>0</f>
        <v>0</v>
      </c>
      <c r="M32" s="131">
        <f t="shared" si="5"/>
        <v>0</v>
      </c>
      <c r="N32" s="214"/>
    </row>
    <row r="33" spans="1:15">
      <c r="A33" s="65"/>
      <c r="B33" s="80" t="s">
        <v>57</v>
      </c>
      <c r="C33" s="81" t="s">
        <v>34</v>
      </c>
      <c r="D33" s="82" t="s">
        <v>28</v>
      </c>
      <c r="E33" s="83">
        <v>350</v>
      </c>
      <c r="F33" s="83">
        <v>10</v>
      </c>
      <c r="G33" s="202">
        <v>0</v>
      </c>
      <c r="H33" s="85">
        <f t="shared" si="3"/>
        <v>0</v>
      </c>
      <c r="I33" s="207"/>
      <c r="J33" s="207"/>
      <c r="K33" s="85">
        <f t="shared" si="4"/>
        <v>0</v>
      </c>
      <c r="L33" s="202">
        <v>0</v>
      </c>
      <c r="M33" s="85">
        <f t="shared" si="5"/>
        <v>0</v>
      </c>
      <c r="N33" s="212"/>
      <c r="O33" s="19"/>
    </row>
    <row r="34" spans="1:15">
      <c r="A34" s="65"/>
      <c r="B34" s="197" t="s">
        <v>58</v>
      </c>
      <c r="C34" s="198" t="s">
        <v>9</v>
      </c>
      <c r="D34" s="146" t="s">
        <v>4</v>
      </c>
      <c r="E34" s="129">
        <v>24</v>
      </c>
      <c r="F34" s="129">
        <v>3</v>
      </c>
      <c r="G34" s="205">
        <f>0</f>
        <v>0</v>
      </c>
      <c r="H34" s="131">
        <f t="shared" si="3"/>
        <v>0</v>
      </c>
      <c r="I34" s="209"/>
      <c r="J34" s="209"/>
      <c r="K34" s="131">
        <f t="shared" si="4"/>
        <v>0</v>
      </c>
      <c r="L34" s="205">
        <f>0</f>
        <v>0</v>
      </c>
      <c r="M34" s="131">
        <f t="shared" si="5"/>
        <v>0</v>
      </c>
      <c r="N34" s="214"/>
      <c r="O34" s="19"/>
    </row>
    <row r="35" spans="1:15" s="26" customFormat="1">
      <c r="A35" s="21"/>
      <c r="B35" s="80" t="s">
        <v>59</v>
      </c>
      <c r="C35" s="81" t="s">
        <v>10</v>
      </c>
      <c r="D35" s="82" t="s">
        <v>4</v>
      </c>
      <c r="E35" s="83">
        <v>26</v>
      </c>
      <c r="F35" s="83">
        <v>3</v>
      </c>
      <c r="G35" s="202">
        <f>0</f>
        <v>0</v>
      </c>
      <c r="H35" s="85">
        <f t="shared" si="3"/>
        <v>0</v>
      </c>
      <c r="I35" s="207"/>
      <c r="J35" s="207"/>
      <c r="K35" s="85">
        <f t="shared" si="4"/>
        <v>0</v>
      </c>
      <c r="L35" s="202">
        <f>0</f>
        <v>0</v>
      </c>
      <c r="M35" s="85">
        <f t="shared" si="5"/>
        <v>0</v>
      </c>
      <c r="N35" s="212"/>
    </row>
    <row r="36" spans="1:15" s="26" customFormat="1">
      <c r="A36" s="21"/>
      <c r="B36" s="197" t="s">
        <v>60</v>
      </c>
      <c r="C36" s="198" t="s">
        <v>123</v>
      </c>
      <c r="D36" s="146" t="s">
        <v>4</v>
      </c>
      <c r="E36" s="129">
        <v>2</v>
      </c>
      <c r="F36" s="129">
        <v>1</v>
      </c>
      <c r="G36" s="205">
        <f>0</f>
        <v>0</v>
      </c>
      <c r="H36" s="131">
        <f t="shared" ref="H36:H50" si="6">(E36+F36)*G36</f>
        <v>0</v>
      </c>
      <c r="I36" s="209"/>
      <c r="J36" s="209"/>
      <c r="K36" s="131">
        <f t="shared" ref="K36:K50" si="7">I36*J36</f>
        <v>0</v>
      </c>
      <c r="L36" s="205">
        <f>0</f>
        <v>0</v>
      </c>
      <c r="M36" s="131">
        <f t="shared" ref="M36:M50" si="8">H36+K36+L36</f>
        <v>0</v>
      </c>
      <c r="N36" s="214"/>
    </row>
    <row r="37" spans="1:15">
      <c r="A37" s="65"/>
      <c r="B37" s="80" t="s">
        <v>97</v>
      </c>
      <c r="C37" s="81" t="s">
        <v>32</v>
      </c>
      <c r="D37" s="82" t="s">
        <v>28</v>
      </c>
      <c r="E37" s="83">
        <v>33</v>
      </c>
      <c r="F37" s="83">
        <v>3</v>
      </c>
      <c r="G37" s="202">
        <f>0</f>
        <v>0</v>
      </c>
      <c r="H37" s="85">
        <f t="shared" si="6"/>
        <v>0</v>
      </c>
      <c r="I37" s="207"/>
      <c r="J37" s="207"/>
      <c r="K37" s="85">
        <f t="shared" si="7"/>
        <v>0</v>
      </c>
      <c r="L37" s="202">
        <f>0</f>
        <v>0</v>
      </c>
      <c r="M37" s="85">
        <f t="shared" si="8"/>
        <v>0</v>
      </c>
      <c r="N37" s="212"/>
      <c r="O37" s="19"/>
    </row>
    <row r="38" spans="1:15">
      <c r="A38" s="65"/>
      <c r="B38" s="197" t="s">
        <v>61</v>
      </c>
      <c r="C38" s="198" t="s">
        <v>33</v>
      </c>
      <c r="D38" s="146" t="s">
        <v>28</v>
      </c>
      <c r="E38" s="129">
        <v>690</v>
      </c>
      <c r="F38" s="129">
        <v>50</v>
      </c>
      <c r="G38" s="205">
        <f>0</f>
        <v>0</v>
      </c>
      <c r="H38" s="131">
        <f t="shared" si="6"/>
        <v>0</v>
      </c>
      <c r="I38" s="209"/>
      <c r="J38" s="209"/>
      <c r="K38" s="131">
        <f t="shared" si="7"/>
        <v>0</v>
      </c>
      <c r="L38" s="205">
        <f>0</f>
        <v>0</v>
      </c>
      <c r="M38" s="131">
        <f t="shared" si="8"/>
        <v>0</v>
      </c>
      <c r="N38" s="214"/>
      <c r="O38" s="19"/>
    </row>
    <row r="39" spans="1:15">
      <c r="A39" s="65"/>
      <c r="B39" s="80" t="s">
        <v>98</v>
      </c>
      <c r="C39" s="81" t="s">
        <v>35</v>
      </c>
      <c r="D39" s="82" t="s">
        <v>4</v>
      </c>
      <c r="E39" s="83">
        <v>21</v>
      </c>
      <c r="F39" s="83">
        <v>2</v>
      </c>
      <c r="G39" s="202">
        <f>0</f>
        <v>0</v>
      </c>
      <c r="H39" s="85">
        <f t="shared" si="6"/>
        <v>0</v>
      </c>
      <c r="I39" s="207"/>
      <c r="J39" s="207"/>
      <c r="K39" s="85">
        <f t="shared" si="7"/>
        <v>0</v>
      </c>
      <c r="L39" s="202">
        <f>0</f>
        <v>0</v>
      </c>
      <c r="M39" s="85">
        <f t="shared" si="8"/>
        <v>0</v>
      </c>
      <c r="N39" s="212"/>
      <c r="O39" s="19"/>
    </row>
    <row r="40" spans="1:15" s="26" customFormat="1">
      <c r="A40" s="21"/>
      <c r="B40" s="197" t="s">
        <v>62</v>
      </c>
      <c r="C40" s="198" t="s">
        <v>204</v>
      </c>
      <c r="D40" s="146" t="s">
        <v>4</v>
      </c>
      <c r="E40" s="129">
        <v>22</v>
      </c>
      <c r="F40" s="129">
        <v>2</v>
      </c>
      <c r="G40" s="205">
        <f>0</f>
        <v>0</v>
      </c>
      <c r="H40" s="131">
        <f t="shared" si="6"/>
        <v>0</v>
      </c>
      <c r="I40" s="209"/>
      <c r="J40" s="209"/>
      <c r="K40" s="131">
        <f t="shared" si="7"/>
        <v>0</v>
      </c>
      <c r="L40" s="205">
        <f>0</f>
        <v>0</v>
      </c>
      <c r="M40" s="131">
        <f t="shared" si="8"/>
        <v>0</v>
      </c>
      <c r="N40" s="214"/>
    </row>
    <row r="41" spans="1:15" s="183" customFormat="1">
      <c r="A41" s="181"/>
      <c r="B41" s="80" t="s">
        <v>203</v>
      </c>
      <c r="C41" s="81" t="s">
        <v>205</v>
      </c>
      <c r="D41" s="82" t="s">
        <v>4</v>
      </c>
      <c r="E41" s="83">
        <v>2</v>
      </c>
      <c r="F41" s="83">
        <v>1</v>
      </c>
      <c r="G41" s="202">
        <f>0</f>
        <v>0</v>
      </c>
      <c r="H41" s="85">
        <f t="shared" ref="H41" si="9">(E41+F41)*G41</f>
        <v>0</v>
      </c>
      <c r="I41" s="207"/>
      <c r="J41" s="207"/>
      <c r="K41" s="85">
        <f t="shared" ref="K41" si="10">I41*J41</f>
        <v>0</v>
      </c>
      <c r="L41" s="202">
        <f>0</f>
        <v>0</v>
      </c>
      <c r="M41" s="85">
        <f t="shared" ref="M41" si="11">H41+K41+L41</f>
        <v>0</v>
      </c>
      <c r="N41" s="212"/>
    </row>
    <row r="42" spans="1:15" s="185" customFormat="1">
      <c r="A42" s="184"/>
      <c r="B42" s="197" t="s">
        <v>63</v>
      </c>
      <c r="C42" s="198" t="s">
        <v>36</v>
      </c>
      <c r="D42" s="146" t="s">
        <v>4</v>
      </c>
      <c r="E42" s="129">
        <v>116</v>
      </c>
      <c r="F42" s="129">
        <v>11</v>
      </c>
      <c r="G42" s="205">
        <f>0</f>
        <v>0</v>
      </c>
      <c r="H42" s="131">
        <f t="shared" si="6"/>
        <v>0</v>
      </c>
      <c r="I42" s="209"/>
      <c r="J42" s="209"/>
      <c r="K42" s="131">
        <f t="shared" si="7"/>
        <v>0</v>
      </c>
      <c r="L42" s="205">
        <f>0</f>
        <v>0</v>
      </c>
      <c r="M42" s="131">
        <f t="shared" si="8"/>
        <v>0</v>
      </c>
      <c r="N42" s="214"/>
    </row>
    <row r="43" spans="1:15" s="185" customFormat="1">
      <c r="A43" s="184"/>
      <c r="B43" s="80" t="s">
        <v>64</v>
      </c>
      <c r="C43" s="81" t="s">
        <v>12</v>
      </c>
      <c r="D43" s="82" t="s">
        <v>4</v>
      </c>
      <c r="E43" s="83">
        <v>10</v>
      </c>
      <c r="F43" s="83">
        <v>1</v>
      </c>
      <c r="G43" s="202">
        <f>0</f>
        <v>0</v>
      </c>
      <c r="H43" s="85">
        <f t="shared" si="6"/>
        <v>0</v>
      </c>
      <c r="I43" s="207"/>
      <c r="J43" s="207"/>
      <c r="K43" s="85">
        <f t="shared" si="7"/>
        <v>0</v>
      </c>
      <c r="L43" s="202">
        <f>0</f>
        <v>0</v>
      </c>
      <c r="M43" s="85">
        <f t="shared" si="8"/>
        <v>0</v>
      </c>
      <c r="N43" s="212"/>
    </row>
    <row r="44" spans="1:15" s="185" customFormat="1">
      <c r="A44" s="184"/>
      <c r="B44" s="78" t="s">
        <v>65</v>
      </c>
      <c r="C44" s="77" t="s">
        <v>99</v>
      </c>
      <c r="D44" s="182" t="s">
        <v>4</v>
      </c>
      <c r="E44" s="73">
        <v>37</v>
      </c>
      <c r="F44" s="73">
        <v>2</v>
      </c>
      <c r="G44" s="204">
        <f>0</f>
        <v>0</v>
      </c>
      <c r="H44" s="74">
        <f t="shared" si="6"/>
        <v>0</v>
      </c>
      <c r="I44" s="208"/>
      <c r="J44" s="208"/>
      <c r="K44" s="74">
        <f t="shared" si="7"/>
        <v>0</v>
      </c>
      <c r="L44" s="204">
        <f>0</f>
        <v>0</v>
      </c>
      <c r="M44" s="74">
        <f t="shared" si="8"/>
        <v>0</v>
      </c>
      <c r="N44" s="213"/>
    </row>
    <row r="45" spans="1:15" s="185" customFormat="1">
      <c r="A45" s="184"/>
      <c r="B45" s="80" t="s">
        <v>66</v>
      </c>
      <c r="C45" s="81" t="s">
        <v>100</v>
      </c>
      <c r="D45" s="82" t="s">
        <v>4</v>
      </c>
      <c r="E45" s="83">
        <v>39</v>
      </c>
      <c r="F45" s="83">
        <v>4</v>
      </c>
      <c r="G45" s="202">
        <f>0</f>
        <v>0</v>
      </c>
      <c r="H45" s="85">
        <f t="shared" si="6"/>
        <v>0</v>
      </c>
      <c r="I45" s="207"/>
      <c r="J45" s="207"/>
      <c r="K45" s="85">
        <f t="shared" si="7"/>
        <v>0</v>
      </c>
      <c r="L45" s="202">
        <f>0</f>
        <v>0</v>
      </c>
      <c r="M45" s="85">
        <f t="shared" si="8"/>
        <v>0</v>
      </c>
      <c r="N45" s="212"/>
    </row>
    <row r="46" spans="1:15" s="185" customFormat="1">
      <c r="A46" s="186"/>
      <c r="B46" s="78" t="s">
        <v>67</v>
      </c>
      <c r="C46" s="77" t="s">
        <v>102</v>
      </c>
      <c r="D46" s="182" t="s">
        <v>4</v>
      </c>
      <c r="E46" s="73">
        <v>12</v>
      </c>
      <c r="F46" s="73">
        <v>1</v>
      </c>
      <c r="G46" s="204">
        <f>0</f>
        <v>0</v>
      </c>
      <c r="H46" s="74">
        <f t="shared" si="6"/>
        <v>0</v>
      </c>
      <c r="I46" s="208"/>
      <c r="J46" s="208"/>
      <c r="K46" s="74">
        <f t="shared" si="7"/>
        <v>0</v>
      </c>
      <c r="L46" s="204">
        <f>0</f>
        <v>0</v>
      </c>
      <c r="M46" s="74">
        <f t="shared" si="8"/>
        <v>0</v>
      </c>
      <c r="N46" s="213"/>
    </row>
    <row r="47" spans="1:15" s="185" customFormat="1" ht="25.5">
      <c r="A47" s="184"/>
      <c r="B47" s="80" t="s">
        <v>68</v>
      </c>
      <c r="C47" s="81" t="s">
        <v>101</v>
      </c>
      <c r="D47" s="82" t="s">
        <v>4</v>
      </c>
      <c r="E47" s="83">
        <v>37</v>
      </c>
      <c r="F47" s="83">
        <v>3</v>
      </c>
      <c r="G47" s="202">
        <f>0</f>
        <v>0</v>
      </c>
      <c r="H47" s="85">
        <f t="shared" si="6"/>
        <v>0</v>
      </c>
      <c r="I47" s="207"/>
      <c r="J47" s="207"/>
      <c r="K47" s="85">
        <f t="shared" si="7"/>
        <v>0</v>
      </c>
      <c r="L47" s="202">
        <f>0</f>
        <v>0</v>
      </c>
      <c r="M47" s="85">
        <f t="shared" si="8"/>
        <v>0</v>
      </c>
      <c r="N47" s="212"/>
    </row>
    <row r="48" spans="1:15" s="185" customFormat="1">
      <c r="A48" s="184"/>
      <c r="B48" s="78" t="s">
        <v>69</v>
      </c>
      <c r="C48" s="77" t="s">
        <v>126</v>
      </c>
      <c r="D48" s="182" t="s">
        <v>4</v>
      </c>
      <c r="E48" s="73">
        <v>23</v>
      </c>
      <c r="F48" s="73">
        <v>1</v>
      </c>
      <c r="G48" s="204">
        <f>0</f>
        <v>0</v>
      </c>
      <c r="H48" s="74">
        <f t="shared" si="6"/>
        <v>0</v>
      </c>
      <c r="I48" s="208"/>
      <c r="J48" s="208"/>
      <c r="K48" s="74">
        <f t="shared" si="7"/>
        <v>0</v>
      </c>
      <c r="L48" s="204">
        <f>0</f>
        <v>0</v>
      </c>
      <c r="M48" s="74">
        <f t="shared" si="8"/>
        <v>0</v>
      </c>
      <c r="N48" s="213"/>
    </row>
    <row r="49" spans="1:14" s="185" customFormat="1" ht="25.5">
      <c r="A49" s="184"/>
      <c r="B49" s="80" t="s">
        <v>70</v>
      </c>
      <c r="C49" s="81" t="s">
        <v>125</v>
      </c>
      <c r="D49" s="82" t="s">
        <v>4</v>
      </c>
      <c r="E49" s="83">
        <v>14</v>
      </c>
      <c r="F49" s="83">
        <v>1</v>
      </c>
      <c r="G49" s="202">
        <f>0</f>
        <v>0</v>
      </c>
      <c r="H49" s="85">
        <f t="shared" si="6"/>
        <v>0</v>
      </c>
      <c r="I49" s="207"/>
      <c r="J49" s="207"/>
      <c r="K49" s="85">
        <f t="shared" si="7"/>
        <v>0</v>
      </c>
      <c r="L49" s="202">
        <f>0</f>
        <v>0</v>
      </c>
      <c r="M49" s="85">
        <f>H49+K49+L49</f>
        <v>0</v>
      </c>
      <c r="N49" s="212"/>
    </row>
    <row r="50" spans="1:14" s="185" customFormat="1">
      <c r="A50" s="184"/>
      <c r="B50" s="78" t="s">
        <v>124</v>
      </c>
      <c r="C50" s="77" t="s">
        <v>11</v>
      </c>
      <c r="D50" s="182" t="s">
        <v>4</v>
      </c>
      <c r="E50" s="73">
        <v>6</v>
      </c>
      <c r="F50" s="73">
        <v>1</v>
      </c>
      <c r="G50" s="204">
        <f>0</f>
        <v>0</v>
      </c>
      <c r="H50" s="74">
        <f t="shared" si="6"/>
        <v>0</v>
      </c>
      <c r="I50" s="208"/>
      <c r="J50" s="208"/>
      <c r="K50" s="74">
        <f t="shared" si="7"/>
        <v>0</v>
      </c>
      <c r="L50" s="204">
        <f>0</f>
        <v>0</v>
      </c>
      <c r="M50" s="74">
        <f t="shared" si="8"/>
        <v>0</v>
      </c>
      <c r="N50" s="213"/>
    </row>
    <row r="51" spans="1:14" s="185" customFormat="1">
      <c r="A51" s="184"/>
      <c r="B51" s="80" t="s">
        <v>71</v>
      </c>
      <c r="C51" s="86" t="s">
        <v>103</v>
      </c>
      <c r="D51" s="87" t="s">
        <v>4</v>
      </c>
      <c r="E51" s="83">
        <v>1</v>
      </c>
      <c r="F51" s="83">
        <v>0</v>
      </c>
      <c r="G51" s="202">
        <f>0</f>
        <v>0</v>
      </c>
      <c r="H51" s="85">
        <f t="shared" si="3"/>
        <v>0</v>
      </c>
      <c r="I51" s="207"/>
      <c r="J51" s="207"/>
      <c r="K51" s="85">
        <f t="shared" si="4"/>
        <v>0</v>
      </c>
      <c r="L51" s="202">
        <f>0</f>
        <v>0</v>
      </c>
      <c r="M51" s="85">
        <f t="shared" si="5"/>
        <v>0</v>
      </c>
      <c r="N51" s="212"/>
    </row>
    <row r="52" spans="1:14" s="185" customFormat="1">
      <c r="A52" s="184"/>
      <c r="B52" s="78" t="s">
        <v>72</v>
      </c>
      <c r="C52" s="77" t="s">
        <v>14</v>
      </c>
      <c r="D52" s="182" t="s">
        <v>4</v>
      </c>
      <c r="E52" s="73">
        <v>2</v>
      </c>
      <c r="F52" s="73">
        <v>0</v>
      </c>
      <c r="G52" s="204">
        <f>0</f>
        <v>0</v>
      </c>
      <c r="H52" s="74">
        <f t="shared" si="3"/>
        <v>0</v>
      </c>
      <c r="I52" s="208"/>
      <c r="J52" s="208"/>
      <c r="K52" s="74">
        <f t="shared" si="4"/>
        <v>0</v>
      </c>
      <c r="L52" s="204">
        <f>0</f>
        <v>0</v>
      </c>
      <c r="M52" s="74">
        <f t="shared" si="5"/>
        <v>0</v>
      </c>
      <c r="N52" s="213"/>
    </row>
    <row r="53" spans="1:14" s="185" customFormat="1">
      <c r="A53" s="184"/>
      <c r="B53" s="80" t="s">
        <v>73</v>
      </c>
      <c r="C53" s="81" t="s">
        <v>13</v>
      </c>
      <c r="D53" s="82" t="s">
        <v>7</v>
      </c>
      <c r="E53" s="83">
        <v>1</v>
      </c>
      <c r="F53" s="83">
        <v>0</v>
      </c>
      <c r="G53" s="202">
        <f>0</f>
        <v>0</v>
      </c>
      <c r="H53" s="85">
        <f t="shared" si="3"/>
        <v>0</v>
      </c>
      <c r="I53" s="207"/>
      <c r="J53" s="207"/>
      <c r="K53" s="85">
        <f t="shared" si="4"/>
        <v>0</v>
      </c>
      <c r="L53" s="202">
        <f>0</f>
        <v>0</v>
      </c>
      <c r="M53" s="85">
        <f t="shared" si="5"/>
        <v>0</v>
      </c>
      <c r="N53" s="212"/>
    </row>
    <row r="54" spans="1:14" s="185" customFormat="1">
      <c r="A54" s="184"/>
      <c r="B54" s="78" t="s">
        <v>74</v>
      </c>
      <c r="C54" s="77" t="s">
        <v>8</v>
      </c>
      <c r="D54" s="182" t="s">
        <v>4</v>
      </c>
      <c r="E54" s="73">
        <v>4</v>
      </c>
      <c r="F54" s="73">
        <v>1</v>
      </c>
      <c r="G54" s="204">
        <f>0</f>
        <v>0</v>
      </c>
      <c r="H54" s="74">
        <f t="shared" si="3"/>
        <v>0</v>
      </c>
      <c r="I54" s="208"/>
      <c r="J54" s="208"/>
      <c r="K54" s="74">
        <f t="shared" si="4"/>
        <v>0</v>
      </c>
      <c r="L54" s="204">
        <f>0</f>
        <v>0</v>
      </c>
      <c r="M54" s="74">
        <f t="shared" si="5"/>
        <v>0</v>
      </c>
      <c r="N54" s="213"/>
    </row>
    <row r="55" spans="1:14" s="185" customFormat="1">
      <c r="A55" s="184"/>
      <c r="B55" s="80" t="s">
        <v>75</v>
      </c>
      <c r="C55" s="81" t="s">
        <v>15</v>
      </c>
      <c r="D55" s="82" t="s">
        <v>4</v>
      </c>
      <c r="E55" s="83">
        <v>2</v>
      </c>
      <c r="F55" s="83">
        <v>0</v>
      </c>
      <c r="G55" s="202">
        <f>0</f>
        <v>0</v>
      </c>
      <c r="H55" s="85">
        <f t="shared" si="3"/>
        <v>0</v>
      </c>
      <c r="I55" s="207"/>
      <c r="J55" s="207"/>
      <c r="K55" s="85">
        <f>I55*J55</f>
        <v>0</v>
      </c>
      <c r="L55" s="202">
        <f>0</f>
        <v>0</v>
      </c>
      <c r="M55" s="85">
        <f t="shared" si="5"/>
        <v>0</v>
      </c>
      <c r="N55" s="212"/>
    </row>
    <row r="56" spans="1:14" s="185" customFormat="1" ht="25.5">
      <c r="A56" s="184"/>
      <c r="B56" s="78" t="s">
        <v>76</v>
      </c>
      <c r="C56" s="77" t="s">
        <v>104</v>
      </c>
      <c r="D56" s="182" t="s">
        <v>7</v>
      </c>
      <c r="E56" s="73">
        <v>1</v>
      </c>
      <c r="F56" s="73">
        <v>0</v>
      </c>
      <c r="G56" s="204">
        <f>0</f>
        <v>0</v>
      </c>
      <c r="H56" s="74">
        <f t="shared" si="3"/>
        <v>0</v>
      </c>
      <c r="I56" s="208"/>
      <c r="J56" s="208"/>
      <c r="K56" s="74">
        <f t="shared" si="4"/>
        <v>0</v>
      </c>
      <c r="L56" s="204">
        <f>0</f>
        <v>0</v>
      </c>
      <c r="M56" s="74">
        <f t="shared" si="5"/>
        <v>0</v>
      </c>
      <c r="N56" s="213"/>
    </row>
    <row r="57" spans="1:14" s="185" customFormat="1">
      <c r="A57" s="184"/>
      <c r="B57" s="80" t="s">
        <v>77</v>
      </c>
      <c r="C57" s="81" t="s">
        <v>17</v>
      </c>
      <c r="D57" s="82" t="s">
        <v>4</v>
      </c>
      <c r="E57" s="83">
        <v>1</v>
      </c>
      <c r="F57" s="83">
        <v>0</v>
      </c>
      <c r="G57" s="202">
        <f>0</f>
        <v>0</v>
      </c>
      <c r="H57" s="85">
        <f t="shared" si="3"/>
        <v>0</v>
      </c>
      <c r="I57" s="207"/>
      <c r="J57" s="207"/>
      <c r="K57" s="85">
        <f t="shared" si="4"/>
        <v>0</v>
      </c>
      <c r="L57" s="202">
        <f>0</f>
        <v>0</v>
      </c>
      <c r="M57" s="85">
        <f t="shared" si="5"/>
        <v>0</v>
      </c>
      <c r="N57" s="212"/>
    </row>
    <row r="58" spans="1:14" s="185" customFormat="1">
      <c r="A58" s="184"/>
      <c r="B58" s="78" t="s">
        <v>78</v>
      </c>
      <c r="C58" s="77" t="s">
        <v>16</v>
      </c>
      <c r="D58" s="182" t="s">
        <v>4</v>
      </c>
      <c r="E58" s="73">
        <v>3</v>
      </c>
      <c r="F58" s="73">
        <v>0</v>
      </c>
      <c r="G58" s="204">
        <f>0</f>
        <v>0</v>
      </c>
      <c r="H58" s="74">
        <f t="shared" si="3"/>
        <v>0</v>
      </c>
      <c r="I58" s="208"/>
      <c r="J58" s="208"/>
      <c r="K58" s="74">
        <f t="shared" si="4"/>
        <v>0</v>
      </c>
      <c r="L58" s="204">
        <f>0</f>
        <v>0</v>
      </c>
      <c r="M58" s="74">
        <f t="shared" si="5"/>
        <v>0</v>
      </c>
      <c r="N58" s="213"/>
    </row>
    <row r="59" spans="1:14" s="185" customFormat="1">
      <c r="A59" s="184"/>
      <c r="B59" s="80" t="s">
        <v>79</v>
      </c>
      <c r="C59" s="81" t="s">
        <v>37</v>
      </c>
      <c r="D59" s="82" t="s">
        <v>4</v>
      </c>
      <c r="E59" s="83">
        <v>8</v>
      </c>
      <c r="F59" s="83">
        <v>0</v>
      </c>
      <c r="G59" s="202">
        <f>0</f>
        <v>0</v>
      </c>
      <c r="H59" s="85">
        <f t="shared" si="3"/>
        <v>0</v>
      </c>
      <c r="I59" s="207"/>
      <c r="J59" s="207"/>
      <c r="K59" s="85">
        <f t="shared" si="4"/>
        <v>0</v>
      </c>
      <c r="L59" s="202">
        <f>0</f>
        <v>0</v>
      </c>
      <c r="M59" s="85">
        <f t="shared" si="5"/>
        <v>0</v>
      </c>
      <c r="N59" s="212"/>
    </row>
    <row r="60" spans="1:14" s="185" customFormat="1">
      <c r="A60" s="184"/>
      <c r="B60" s="78" t="s">
        <v>80</v>
      </c>
      <c r="C60" s="77" t="s">
        <v>105</v>
      </c>
      <c r="D60" s="182" t="s">
        <v>4</v>
      </c>
      <c r="E60" s="73">
        <v>4</v>
      </c>
      <c r="F60" s="73">
        <v>0</v>
      </c>
      <c r="G60" s="204">
        <f>0</f>
        <v>0</v>
      </c>
      <c r="H60" s="74">
        <f t="shared" si="3"/>
        <v>0</v>
      </c>
      <c r="I60" s="208"/>
      <c r="J60" s="208"/>
      <c r="K60" s="74">
        <f t="shared" si="4"/>
        <v>0</v>
      </c>
      <c r="L60" s="204">
        <f>0</f>
        <v>0</v>
      </c>
      <c r="M60" s="74">
        <f t="shared" si="5"/>
        <v>0</v>
      </c>
      <c r="N60" s="213"/>
    </row>
    <row r="61" spans="1:14" s="185" customFormat="1">
      <c r="A61" s="184"/>
      <c r="B61" s="80" t="s">
        <v>81</v>
      </c>
      <c r="C61" s="81" t="s">
        <v>19</v>
      </c>
      <c r="D61" s="82" t="s">
        <v>7</v>
      </c>
      <c r="E61" s="83">
        <v>1</v>
      </c>
      <c r="F61" s="83">
        <v>0</v>
      </c>
      <c r="G61" s="202">
        <f>0</f>
        <v>0</v>
      </c>
      <c r="H61" s="85">
        <f t="shared" si="3"/>
        <v>0</v>
      </c>
      <c r="I61" s="207"/>
      <c r="J61" s="207"/>
      <c r="K61" s="85">
        <f t="shared" si="4"/>
        <v>0</v>
      </c>
      <c r="L61" s="202">
        <f>0</f>
        <v>0</v>
      </c>
      <c r="M61" s="85">
        <f t="shared" si="5"/>
        <v>0</v>
      </c>
      <c r="N61" s="212"/>
    </row>
    <row r="62" spans="1:14" s="185" customFormat="1">
      <c r="A62" s="184"/>
      <c r="B62" s="78" t="s">
        <v>82</v>
      </c>
      <c r="C62" s="77" t="s">
        <v>24</v>
      </c>
      <c r="D62" s="182" t="s">
        <v>7</v>
      </c>
      <c r="E62" s="73">
        <v>1</v>
      </c>
      <c r="F62" s="73">
        <v>0</v>
      </c>
      <c r="G62" s="204">
        <f>0</f>
        <v>0</v>
      </c>
      <c r="H62" s="74">
        <f t="shared" si="3"/>
        <v>0</v>
      </c>
      <c r="I62" s="208"/>
      <c r="J62" s="208"/>
      <c r="K62" s="74">
        <f t="shared" si="4"/>
        <v>0</v>
      </c>
      <c r="L62" s="204">
        <f>0</f>
        <v>0</v>
      </c>
      <c r="M62" s="74">
        <f t="shared" si="5"/>
        <v>0</v>
      </c>
      <c r="N62" s="213"/>
    </row>
    <row r="63" spans="1:14" s="185" customFormat="1">
      <c r="A63" s="184"/>
      <c r="B63" s="80" t="s">
        <v>83</v>
      </c>
      <c r="C63" s="81" t="s">
        <v>18</v>
      </c>
      <c r="D63" s="82" t="s">
        <v>7</v>
      </c>
      <c r="E63" s="83">
        <v>1</v>
      </c>
      <c r="F63" s="83">
        <v>0</v>
      </c>
      <c r="G63" s="202">
        <f>0</f>
        <v>0</v>
      </c>
      <c r="H63" s="85">
        <f t="shared" si="3"/>
        <v>0</v>
      </c>
      <c r="I63" s="207"/>
      <c r="J63" s="207"/>
      <c r="K63" s="85">
        <f t="shared" si="4"/>
        <v>0</v>
      </c>
      <c r="L63" s="202">
        <f>0</f>
        <v>0</v>
      </c>
      <c r="M63" s="85">
        <f t="shared" si="5"/>
        <v>0</v>
      </c>
      <c r="N63" s="212"/>
    </row>
    <row r="64" spans="1:14" s="185" customFormat="1">
      <c r="A64" s="184"/>
      <c r="B64" s="78" t="s">
        <v>84</v>
      </c>
      <c r="C64" s="77" t="s">
        <v>20</v>
      </c>
      <c r="D64" s="182" t="s">
        <v>7</v>
      </c>
      <c r="E64" s="73">
        <v>1</v>
      </c>
      <c r="F64" s="73">
        <v>0</v>
      </c>
      <c r="G64" s="204">
        <f>0</f>
        <v>0</v>
      </c>
      <c r="H64" s="74">
        <f t="shared" si="3"/>
        <v>0</v>
      </c>
      <c r="I64" s="208"/>
      <c r="J64" s="208"/>
      <c r="K64" s="74">
        <f t="shared" si="4"/>
        <v>0</v>
      </c>
      <c r="L64" s="204">
        <f>0</f>
        <v>0</v>
      </c>
      <c r="M64" s="74">
        <f t="shared" si="5"/>
        <v>0</v>
      </c>
      <c r="N64" s="213"/>
    </row>
    <row r="65" spans="1:15" s="185" customFormat="1">
      <c r="A65" s="184"/>
      <c r="B65" s="80" t="s">
        <v>85</v>
      </c>
      <c r="C65" s="81" t="s">
        <v>23</v>
      </c>
      <c r="D65" s="82" t="s">
        <v>7</v>
      </c>
      <c r="E65" s="83">
        <v>1</v>
      </c>
      <c r="F65" s="83">
        <v>0</v>
      </c>
      <c r="G65" s="202">
        <f>0</f>
        <v>0</v>
      </c>
      <c r="H65" s="85">
        <f t="shared" si="3"/>
        <v>0</v>
      </c>
      <c r="I65" s="207"/>
      <c r="J65" s="207"/>
      <c r="K65" s="85">
        <f t="shared" si="4"/>
        <v>0</v>
      </c>
      <c r="L65" s="202">
        <f>0</f>
        <v>0</v>
      </c>
      <c r="M65" s="85">
        <f t="shared" si="5"/>
        <v>0</v>
      </c>
      <c r="N65" s="212"/>
      <c r="O65" s="5"/>
    </row>
    <row r="66" spans="1:15" s="185" customFormat="1">
      <c r="A66" s="184"/>
      <c r="B66" s="78" t="s">
        <v>86</v>
      </c>
      <c r="C66" s="77" t="s">
        <v>38</v>
      </c>
      <c r="D66" s="182" t="s">
        <v>7</v>
      </c>
      <c r="E66" s="73">
        <v>1</v>
      </c>
      <c r="F66" s="73">
        <v>0</v>
      </c>
      <c r="G66" s="204">
        <f>0</f>
        <v>0</v>
      </c>
      <c r="H66" s="74">
        <f t="shared" si="3"/>
        <v>0</v>
      </c>
      <c r="I66" s="208"/>
      <c r="J66" s="208"/>
      <c r="K66" s="74">
        <f t="shared" si="4"/>
        <v>0</v>
      </c>
      <c r="L66" s="204">
        <f>0</f>
        <v>0</v>
      </c>
      <c r="M66" s="74">
        <f t="shared" si="5"/>
        <v>0</v>
      </c>
      <c r="N66" s="213"/>
    </row>
    <row r="67" spans="1:15" s="185" customFormat="1">
      <c r="A67" s="184"/>
      <c r="B67" s="80" t="s">
        <v>87</v>
      </c>
      <c r="C67" s="81" t="s">
        <v>3</v>
      </c>
      <c r="D67" s="82" t="s">
        <v>7</v>
      </c>
      <c r="E67" s="83">
        <v>1</v>
      </c>
      <c r="F67" s="83">
        <v>0</v>
      </c>
      <c r="G67" s="202">
        <f>0</f>
        <v>0</v>
      </c>
      <c r="H67" s="85">
        <f t="shared" si="3"/>
        <v>0</v>
      </c>
      <c r="I67" s="207"/>
      <c r="J67" s="207"/>
      <c r="K67" s="85">
        <f t="shared" si="4"/>
        <v>0</v>
      </c>
      <c r="L67" s="202">
        <f>0</f>
        <v>0</v>
      </c>
      <c r="M67" s="85">
        <f t="shared" si="5"/>
        <v>0</v>
      </c>
      <c r="N67" s="212"/>
    </row>
    <row r="68" spans="1:15" s="185" customFormat="1">
      <c r="A68" s="184"/>
      <c r="B68" s="197" t="s">
        <v>88</v>
      </c>
      <c r="C68" s="198" t="s">
        <v>21</v>
      </c>
      <c r="D68" s="146" t="s">
        <v>7</v>
      </c>
      <c r="E68" s="129">
        <v>1</v>
      </c>
      <c r="F68" s="129">
        <v>0</v>
      </c>
      <c r="G68" s="205">
        <f>0</f>
        <v>0</v>
      </c>
      <c r="H68" s="131">
        <f t="shared" si="3"/>
        <v>0</v>
      </c>
      <c r="I68" s="209"/>
      <c r="J68" s="209"/>
      <c r="K68" s="131">
        <f t="shared" si="4"/>
        <v>0</v>
      </c>
      <c r="L68" s="205">
        <f>0</f>
        <v>0</v>
      </c>
      <c r="M68" s="131">
        <f t="shared" si="5"/>
        <v>0</v>
      </c>
      <c r="N68" s="214"/>
    </row>
    <row r="69" spans="1:15" s="185" customFormat="1">
      <c r="A69" s="184"/>
      <c r="B69" s="80" t="s">
        <v>89</v>
      </c>
      <c r="C69" s="81" t="s">
        <v>106</v>
      </c>
      <c r="D69" s="82" t="s">
        <v>4</v>
      </c>
      <c r="E69" s="83">
        <v>11</v>
      </c>
      <c r="F69" s="83">
        <v>1</v>
      </c>
      <c r="G69" s="202">
        <f>0</f>
        <v>0</v>
      </c>
      <c r="H69" s="85">
        <f t="shared" si="3"/>
        <v>0</v>
      </c>
      <c r="I69" s="207"/>
      <c r="J69" s="207"/>
      <c r="K69" s="85">
        <f t="shared" si="4"/>
        <v>0</v>
      </c>
      <c r="L69" s="202">
        <f>0</f>
        <v>0</v>
      </c>
      <c r="M69" s="85">
        <f t="shared" si="5"/>
        <v>0</v>
      </c>
      <c r="N69" s="212"/>
    </row>
    <row r="70" spans="1:15" s="185" customFormat="1">
      <c r="A70" s="184"/>
      <c r="B70" s="197" t="s">
        <v>90</v>
      </c>
      <c r="C70" s="198" t="s">
        <v>107</v>
      </c>
      <c r="D70" s="146" t="s">
        <v>4</v>
      </c>
      <c r="E70" s="129">
        <v>17</v>
      </c>
      <c r="F70" s="129">
        <v>1</v>
      </c>
      <c r="G70" s="205">
        <f>0</f>
        <v>0</v>
      </c>
      <c r="H70" s="131">
        <f t="shared" si="3"/>
        <v>0</v>
      </c>
      <c r="I70" s="209"/>
      <c r="J70" s="209"/>
      <c r="K70" s="131">
        <f t="shared" si="4"/>
        <v>0</v>
      </c>
      <c r="L70" s="205">
        <f>0</f>
        <v>0</v>
      </c>
      <c r="M70" s="131">
        <f t="shared" si="5"/>
        <v>0</v>
      </c>
      <c r="N70" s="214"/>
    </row>
    <row r="71" spans="1:15" s="185" customFormat="1">
      <c r="A71" s="184"/>
      <c r="B71" s="80" t="s">
        <v>91</v>
      </c>
      <c r="C71" s="81" t="s">
        <v>108</v>
      </c>
      <c r="D71" s="82" t="s">
        <v>4</v>
      </c>
      <c r="E71" s="83">
        <v>17</v>
      </c>
      <c r="F71" s="83">
        <v>1</v>
      </c>
      <c r="G71" s="202">
        <f>0</f>
        <v>0</v>
      </c>
      <c r="H71" s="85">
        <f t="shared" si="3"/>
        <v>0</v>
      </c>
      <c r="I71" s="207"/>
      <c r="J71" s="207"/>
      <c r="K71" s="85">
        <f>I71*J71</f>
        <v>0</v>
      </c>
      <c r="L71" s="202">
        <f>0</f>
        <v>0</v>
      </c>
      <c r="M71" s="85">
        <f>H71+K71+L71</f>
        <v>0</v>
      </c>
      <c r="N71" s="212"/>
    </row>
    <row r="72" spans="1:15" s="185" customFormat="1">
      <c r="A72" s="184"/>
      <c r="B72" s="197" t="s">
        <v>92</v>
      </c>
      <c r="C72" s="198" t="s">
        <v>22</v>
      </c>
      <c r="D72" s="146" t="s">
        <v>4</v>
      </c>
      <c r="E72" s="129">
        <v>45</v>
      </c>
      <c r="F72" s="129">
        <v>4</v>
      </c>
      <c r="G72" s="205">
        <f>0</f>
        <v>0</v>
      </c>
      <c r="H72" s="131">
        <f t="shared" si="3"/>
        <v>0</v>
      </c>
      <c r="I72" s="209"/>
      <c r="J72" s="209"/>
      <c r="K72" s="131">
        <f t="shared" si="4"/>
        <v>0</v>
      </c>
      <c r="L72" s="205">
        <f>0</f>
        <v>0</v>
      </c>
      <c r="M72" s="131">
        <f t="shared" si="5"/>
        <v>0</v>
      </c>
      <c r="N72" s="214"/>
    </row>
    <row r="73" spans="1:15" s="185" customFormat="1">
      <c r="A73" s="184"/>
      <c r="B73" s="80" t="s">
        <v>93</v>
      </c>
      <c r="C73" s="81" t="s">
        <v>6</v>
      </c>
      <c r="D73" s="82" t="s">
        <v>4</v>
      </c>
      <c r="E73" s="83">
        <v>45</v>
      </c>
      <c r="F73" s="83">
        <v>4</v>
      </c>
      <c r="G73" s="202">
        <f>0</f>
        <v>0</v>
      </c>
      <c r="H73" s="85">
        <f t="shared" si="3"/>
        <v>0</v>
      </c>
      <c r="I73" s="207"/>
      <c r="J73" s="207"/>
      <c r="K73" s="85">
        <f t="shared" si="4"/>
        <v>0</v>
      </c>
      <c r="L73" s="202">
        <f>0</f>
        <v>0</v>
      </c>
      <c r="M73" s="85">
        <f t="shared" si="5"/>
        <v>0</v>
      </c>
      <c r="N73" s="212"/>
    </row>
    <row r="74" spans="1:15" s="185" customFormat="1">
      <c r="A74" s="184"/>
      <c r="B74" s="197" t="s">
        <v>94</v>
      </c>
      <c r="C74" s="199" t="s">
        <v>5</v>
      </c>
      <c r="D74" s="200" t="s">
        <v>4</v>
      </c>
      <c r="E74" s="129">
        <v>45</v>
      </c>
      <c r="F74" s="129">
        <v>4</v>
      </c>
      <c r="G74" s="205">
        <f>0</f>
        <v>0</v>
      </c>
      <c r="H74" s="131">
        <f t="shared" si="3"/>
        <v>0</v>
      </c>
      <c r="I74" s="209"/>
      <c r="J74" s="209"/>
      <c r="K74" s="131">
        <f t="shared" si="4"/>
        <v>0</v>
      </c>
      <c r="L74" s="205">
        <f>0</f>
        <v>0</v>
      </c>
      <c r="M74" s="131">
        <f t="shared" si="5"/>
        <v>0</v>
      </c>
      <c r="N74" s="214"/>
    </row>
    <row r="75" spans="1:15" s="185" customFormat="1">
      <c r="A75" s="184"/>
      <c r="B75" s="80" t="s">
        <v>95</v>
      </c>
      <c r="C75" s="86" t="s">
        <v>109</v>
      </c>
      <c r="D75" s="87" t="s">
        <v>4</v>
      </c>
      <c r="E75" s="83">
        <v>45</v>
      </c>
      <c r="F75" s="83">
        <v>4</v>
      </c>
      <c r="G75" s="202">
        <f>0</f>
        <v>0</v>
      </c>
      <c r="H75" s="85">
        <f>(E75+F75)*G75</f>
        <v>0</v>
      </c>
      <c r="I75" s="207"/>
      <c r="J75" s="207"/>
      <c r="K75" s="85">
        <f t="shared" si="4"/>
        <v>0</v>
      </c>
      <c r="L75" s="202">
        <f>0</f>
        <v>0</v>
      </c>
      <c r="M75" s="85">
        <f t="shared" si="5"/>
        <v>0</v>
      </c>
      <c r="N75" s="212"/>
    </row>
    <row r="76" spans="1:15" s="185" customFormat="1">
      <c r="A76" s="184"/>
      <c r="B76" s="197" t="s">
        <v>191</v>
      </c>
      <c r="C76" s="199" t="s">
        <v>195</v>
      </c>
      <c r="D76" s="200" t="s">
        <v>4</v>
      </c>
      <c r="E76" s="129">
        <v>45</v>
      </c>
      <c r="F76" s="129">
        <v>4</v>
      </c>
      <c r="G76" s="205">
        <f>0</f>
        <v>0</v>
      </c>
      <c r="H76" s="131">
        <f t="shared" ref="H76:H79" si="12">(E76+F76)*G76</f>
        <v>0</v>
      </c>
      <c r="I76" s="209"/>
      <c r="J76" s="209"/>
      <c r="K76" s="131">
        <f t="shared" ref="K76:K79" si="13">I76*J76</f>
        <v>0</v>
      </c>
      <c r="L76" s="205">
        <f>0</f>
        <v>0</v>
      </c>
      <c r="M76" s="131">
        <f t="shared" ref="M76:M79" si="14">H76+K76+L76</f>
        <v>0</v>
      </c>
      <c r="N76" s="214"/>
    </row>
    <row r="77" spans="1:15" s="185" customFormat="1">
      <c r="A77" s="184"/>
      <c r="B77" s="80" t="s">
        <v>192</v>
      </c>
      <c r="C77" s="86" t="s">
        <v>223</v>
      </c>
      <c r="D77" s="87" t="s">
        <v>4</v>
      </c>
      <c r="E77" s="83">
        <v>28</v>
      </c>
      <c r="F77" s="83">
        <v>2</v>
      </c>
      <c r="G77" s="202">
        <f>0</f>
        <v>0</v>
      </c>
      <c r="H77" s="85">
        <f t="shared" si="12"/>
        <v>0</v>
      </c>
      <c r="I77" s="207"/>
      <c r="J77" s="207"/>
      <c r="K77" s="85">
        <f t="shared" si="13"/>
        <v>0</v>
      </c>
      <c r="L77" s="202">
        <f>0</f>
        <v>0</v>
      </c>
      <c r="M77" s="85">
        <f t="shared" si="14"/>
        <v>0</v>
      </c>
      <c r="N77" s="212"/>
    </row>
    <row r="78" spans="1:15" s="185" customFormat="1">
      <c r="A78" s="184"/>
      <c r="B78" s="197" t="s">
        <v>198</v>
      </c>
      <c r="C78" s="199" t="s">
        <v>224</v>
      </c>
      <c r="D78" s="200" t="s">
        <v>4</v>
      </c>
      <c r="E78" s="129">
        <v>17</v>
      </c>
      <c r="F78" s="129">
        <v>1</v>
      </c>
      <c r="G78" s="205">
        <f>0</f>
        <v>0</v>
      </c>
      <c r="H78" s="131">
        <f t="shared" ref="H78" si="15">(E78+F78)*G78</f>
        <v>0</v>
      </c>
      <c r="I78" s="209"/>
      <c r="J78" s="209"/>
      <c r="K78" s="131">
        <f t="shared" ref="K78" si="16">I78*J78</f>
        <v>0</v>
      </c>
      <c r="L78" s="205">
        <f>0</f>
        <v>0</v>
      </c>
      <c r="M78" s="131">
        <f t="shared" ref="M78" si="17">H78+K78+L78</f>
        <v>0</v>
      </c>
      <c r="N78" s="214"/>
    </row>
    <row r="79" spans="1:15" s="185" customFormat="1">
      <c r="A79" s="184"/>
      <c r="B79" s="80" t="s">
        <v>193</v>
      </c>
      <c r="C79" s="86" t="s">
        <v>194</v>
      </c>
      <c r="D79" s="87" t="s">
        <v>7</v>
      </c>
      <c r="E79" s="83">
        <v>1</v>
      </c>
      <c r="F79" s="83">
        <v>0</v>
      </c>
      <c r="G79" s="202">
        <f>0</f>
        <v>0</v>
      </c>
      <c r="H79" s="85">
        <f t="shared" si="12"/>
        <v>0</v>
      </c>
      <c r="I79" s="207"/>
      <c r="J79" s="207"/>
      <c r="K79" s="85">
        <f t="shared" si="13"/>
        <v>0</v>
      </c>
      <c r="L79" s="202">
        <f>0</f>
        <v>0</v>
      </c>
      <c r="M79" s="85">
        <f t="shared" si="14"/>
        <v>0</v>
      </c>
      <c r="N79" s="212"/>
    </row>
    <row r="80" spans="1:15" s="185" customFormat="1" ht="13.5" thickBot="1">
      <c r="A80" s="184"/>
      <c r="B80" s="105"/>
      <c r="C80" s="106"/>
      <c r="D80" s="107"/>
      <c r="E80" s="108"/>
      <c r="F80" s="108"/>
      <c r="G80" s="108"/>
      <c r="H80" s="108"/>
      <c r="I80" s="108"/>
      <c r="J80" s="108"/>
      <c r="K80" s="108"/>
      <c r="L80" s="107"/>
      <c r="M80" s="70"/>
      <c r="N80" s="13"/>
      <c r="O80" s="5"/>
    </row>
    <row r="81" spans="1:15" s="26" customFormat="1" ht="15.75" thickBot="1">
      <c r="A81" s="21"/>
      <c r="B81" s="240" t="s">
        <v>188</v>
      </c>
      <c r="C81" s="241"/>
      <c r="D81" s="241"/>
      <c r="E81" s="10"/>
      <c r="F81" s="10"/>
      <c r="G81" s="10"/>
      <c r="H81" s="10"/>
      <c r="I81" s="10"/>
      <c r="J81" s="10"/>
      <c r="K81" s="10"/>
      <c r="L81" s="11"/>
      <c r="M81" s="14">
        <f>SUM(M23:M80)</f>
        <v>0</v>
      </c>
      <c r="N81" s="12"/>
      <c r="O81" s="51"/>
    </row>
    <row r="82" spans="1:15" s="26" customFormat="1" ht="15">
      <c r="A82" s="20"/>
      <c r="B82" s="56"/>
      <c r="C82" s="56"/>
      <c r="D82" s="56"/>
      <c r="E82" s="96"/>
      <c r="F82" s="96"/>
      <c r="G82" s="96"/>
      <c r="H82" s="96"/>
      <c r="I82" s="96"/>
      <c r="J82" s="96"/>
      <c r="K82" s="96"/>
      <c r="L82" s="125"/>
      <c r="M82" s="97"/>
      <c r="N82" s="98"/>
      <c r="O82" s="119"/>
    </row>
    <row r="83" spans="1:15" s="26" customFormat="1" ht="30.75" customHeight="1">
      <c r="A83" s="20"/>
      <c r="B83" s="262" t="s">
        <v>187</v>
      </c>
      <c r="C83" s="262"/>
      <c r="D83" s="262"/>
      <c r="E83" s="262"/>
      <c r="F83" s="262"/>
      <c r="G83" s="262"/>
      <c r="H83" s="262"/>
      <c r="I83" s="262"/>
      <c r="J83" s="262"/>
      <c r="K83" s="262"/>
      <c r="L83" s="262"/>
      <c r="M83" s="262"/>
      <c r="N83" s="262"/>
      <c r="O83" s="119"/>
    </row>
    <row r="84" spans="1:15" ht="13.5" thickBot="1">
      <c r="A84" s="22"/>
      <c r="B84" s="27"/>
      <c r="C84" s="27"/>
      <c r="D84" s="49"/>
      <c r="E84" s="28"/>
      <c r="F84" s="28"/>
      <c r="G84" s="28"/>
      <c r="H84" s="28"/>
      <c r="I84" s="28"/>
      <c r="J84" s="28"/>
      <c r="K84" s="28"/>
      <c r="L84" s="28"/>
      <c r="M84" s="29"/>
      <c r="N84" s="29"/>
      <c r="O84" s="25"/>
    </row>
    <row r="85" spans="1:15" ht="32.25" thickBot="1">
      <c r="A85" s="22"/>
      <c r="B85" s="40"/>
      <c r="C85" s="40"/>
      <c r="D85" s="20"/>
      <c r="E85" s="250" t="s">
        <v>167</v>
      </c>
      <c r="F85" s="251"/>
      <c r="G85" s="251"/>
      <c r="H85" s="252"/>
      <c r="I85" s="250" t="s">
        <v>168</v>
      </c>
      <c r="J85" s="251"/>
      <c r="K85" s="252"/>
      <c r="L85" s="63" t="s">
        <v>169</v>
      </c>
      <c r="M85" s="57"/>
      <c r="N85" s="57"/>
      <c r="O85" s="25"/>
    </row>
    <row r="86" spans="1:15" ht="48" thickBot="1">
      <c r="A86" s="22"/>
      <c r="B86" s="100" t="s">
        <v>30</v>
      </c>
      <c r="C86" s="100" t="s">
        <v>29</v>
      </c>
      <c r="D86" s="100" t="s">
        <v>0</v>
      </c>
      <c r="E86" s="120" t="s">
        <v>1</v>
      </c>
      <c r="F86" s="121" t="s">
        <v>114</v>
      </c>
      <c r="G86" s="121" t="s">
        <v>116</v>
      </c>
      <c r="H86" s="122" t="s">
        <v>117</v>
      </c>
      <c r="I86" s="120" t="s">
        <v>119</v>
      </c>
      <c r="J86" s="121" t="s">
        <v>120</v>
      </c>
      <c r="K86" s="122" t="s">
        <v>121</v>
      </c>
      <c r="L86" s="101" t="s">
        <v>115</v>
      </c>
      <c r="M86" s="123" t="s">
        <v>2</v>
      </c>
      <c r="N86" s="101" t="s">
        <v>122</v>
      </c>
      <c r="O86" s="25"/>
    </row>
    <row r="87" spans="1:15" ht="13.5" thickBot="1">
      <c r="A87" s="22"/>
      <c r="B87" s="147" t="s">
        <v>171</v>
      </c>
      <c r="C87" s="148" t="s">
        <v>174</v>
      </c>
      <c r="D87" s="149" t="s">
        <v>183</v>
      </c>
      <c r="E87" s="150">
        <v>18</v>
      </c>
      <c r="F87" s="151">
        <v>0</v>
      </c>
      <c r="G87" s="215">
        <f>0</f>
        <v>0</v>
      </c>
      <c r="H87" s="143">
        <f t="shared" ref="H87:H92" si="18">(E87+F87)*G87</f>
        <v>0</v>
      </c>
      <c r="I87" s="216"/>
      <c r="J87" s="216"/>
      <c r="K87" s="143">
        <f t="shared" ref="K87:K92" si="19">I87*J87</f>
        <v>0</v>
      </c>
      <c r="L87" s="215">
        <f>0</f>
        <v>0</v>
      </c>
      <c r="M87" s="143">
        <f>H87+K87+L87</f>
        <v>0</v>
      </c>
      <c r="N87" s="219"/>
      <c r="O87" s="25"/>
    </row>
    <row r="88" spans="1:15">
      <c r="A88" s="22"/>
      <c r="B88" s="144" t="s">
        <v>176</v>
      </c>
      <c r="C88" s="145" t="s">
        <v>222</v>
      </c>
      <c r="D88" s="146" t="s">
        <v>7</v>
      </c>
      <c r="E88" s="129">
        <v>1</v>
      </c>
      <c r="F88" s="130">
        <v>0</v>
      </c>
      <c r="G88" s="205">
        <f>0</f>
        <v>0</v>
      </c>
      <c r="H88" s="131">
        <f t="shared" si="18"/>
        <v>0</v>
      </c>
      <c r="I88" s="217"/>
      <c r="J88" s="217"/>
      <c r="K88" s="131">
        <f t="shared" si="19"/>
        <v>0</v>
      </c>
      <c r="L88" s="215">
        <f>0</f>
        <v>0</v>
      </c>
      <c r="M88" s="131">
        <f>IF((H88+K88+L88)&lt;25000,25000,(H88+K88+L88))</f>
        <v>25000</v>
      </c>
      <c r="N88" s="220"/>
      <c r="O88" s="25"/>
    </row>
    <row r="89" spans="1:15">
      <c r="A89" s="22"/>
      <c r="B89" s="137" t="s">
        <v>177</v>
      </c>
      <c r="C89" s="136" t="s">
        <v>182</v>
      </c>
      <c r="D89" s="82" t="s">
        <v>200</v>
      </c>
      <c r="E89" s="83">
        <v>0</v>
      </c>
      <c r="F89" s="84">
        <v>0</v>
      </c>
      <c r="G89" s="202">
        <f>0</f>
        <v>0</v>
      </c>
      <c r="H89" s="85">
        <f t="shared" si="18"/>
        <v>0</v>
      </c>
      <c r="I89" s="132">
        <v>200</v>
      </c>
      <c r="J89" s="218"/>
      <c r="K89" s="85">
        <f t="shared" si="19"/>
        <v>0</v>
      </c>
      <c r="L89" s="202">
        <f>0</f>
        <v>0</v>
      </c>
      <c r="M89" s="85">
        <f t="shared" ref="M89:M91" si="20">H89+K89+L89</f>
        <v>0</v>
      </c>
      <c r="N89" s="221"/>
      <c r="O89" s="25"/>
    </row>
    <row r="90" spans="1:15">
      <c r="A90" s="22"/>
      <c r="B90" s="144" t="s">
        <v>178</v>
      </c>
      <c r="C90" s="145" t="s">
        <v>186</v>
      </c>
      <c r="D90" s="146" t="s">
        <v>7</v>
      </c>
      <c r="E90" s="129">
        <v>1</v>
      </c>
      <c r="F90" s="130">
        <v>0</v>
      </c>
      <c r="G90" s="205">
        <f>0</f>
        <v>0</v>
      </c>
      <c r="H90" s="131">
        <f t="shared" si="18"/>
        <v>0</v>
      </c>
      <c r="I90" s="217"/>
      <c r="J90" s="217"/>
      <c r="K90" s="131">
        <f t="shared" si="19"/>
        <v>0</v>
      </c>
      <c r="L90" s="205">
        <f>0</f>
        <v>0</v>
      </c>
      <c r="M90" s="131">
        <f t="shared" si="20"/>
        <v>0</v>
      </c>
      <c r="N90" s="220"/>
      <c r="O90" s="25"/>
    </row>
    <row r="91" spans="1:15">
      <c r="A91" s="22"/>
      <c r="B91" s="137" t="s">
        <v>179</v>
      </c>
      <c r="C91" s="136" t="s">
        <v>196</v>
      </c>
      <c r="D91" s="82" t="s">
        <v>7</v>
      </c>
      <c r="E91" s="83">
        <v>1</v>
      </c>
      <c r="F91" s="84">
        <v>0</v>
      </c>
      <c r="G91" s="202">
        <f>0</f>
        <v>0</v>
      </c>
      <c r="H91" s="85">
        <f>(E91+F91)*G91</f>
        <v>0</v>
      </c>
      <c r="I91" s="218"/>
      <c r="J91" s="218"/>
      <c r="K91" s="85">
        <f t="shared" si="19"/>
        <v>0</v>
      </c>
      <c r="L91" s="202">
        <f>0</f>
        <v>0</v>
      </c>
      <c r="M91" s="85">
        <f t="shared" si="20"/>
        <v>0</v>
      </c>
      <c r="N91" s="221"/>
      <c r="O91" s="25"/>
    </row>
    <row r="92" spans="1:15">
      <c r="A92" s="22"/>
      <c r="B92" s="144" t="s">
        <v>180</v>
      </c>
      <c r="C92" s="145" t="s">
        <v>184</v>
      </c>
      <c r="D92" s="146" t="s">
        <v>7</v>
      </c>
      <c r="E92" s="129">
        <v>1</v>
      </c>
      <c r="F92" s="130">
        <v>0</v>
      </c>
      <c r="G92" s="205">
        <f>0</f>
        <v>0</v>
      </c>
      <c r="H92" s="131">
        <f t="shared" si="18"/>
        <v>0</v>
      </c>
      <c r="I92" s="217"/>
      <c r="J92" s="217"/>
      <c r="K92" s="131">
        <f t="shared" si="19"/>
        <v>0</v>
      </c>
      <c r="L92" s="205">
        <f>0</f>
        <v>0</v>
      </c>
      <c r="M92" s="131">
        <f>IF((H92+K92+L92)&lt;75000,75000,(H92+K92+L92))</f>
        <v>75000</v>
      </c>
      <c r="N92" s="220"/>
      <c r="O92" s="25"/>
    </row>
    <row r="93" spans="1:15">
      <c r="A93" s="22"/>
      <c r="B93" s="137" t="s">
        <v>181</v>
      </c>
      <c r="C93" s="136" t="s">
        <v>185</v>
      </c>
      <c r="D93" s="82" t="s">
        <v>7</v>
      </c>
      <c r="E93" s="132">
        <v>1</v>
      </c>
      <c r="F93" s="84">
        <v>0</v>
      </c>
      <c r="G93" s="202">
        <f>0</f>
        <v>0</v>
      </c>
      <c r="H93" s="85">
        <f t="shared" ref="H93:H94" si="21">(E93+F93)*G93</f>
        <v>0</v>
      </c>
      <c r="I93" s="218"/>
      <c r="J93" s="218"/>
      <c r="K93" s="85">
        <f t="shared" ref="K93:K94" si="22">I93*J93</f>
        <v>0</v>
      </c>
      <c r="L93" s="202">
        <f>0</f>
        <v>0</v>
      </c>
      <c r="M93" s="131">
        <f>IF((H93+K93+L93)&lt;125000,125000,(H93+K93+L93))</f>
        <v>125000</v>
      </c>
      <c r="N93" s="221"/>
      <c r="O93" s="25"/>
    </row>
    <row r="94" spans="1:15">
      <c r="A94" s="22"/>
      <c r="B94" s="78" t="s">
        <v>52</v>
      </c>
      <c r="C94" s="72" t="s">
        <v>111</v>
      </c>
      <c r="D94" s="46" t="s">
        <v>200</v>
      </c>
      <c r="E94" s="73">
        <v>0</v>
      </c>
      <c r="F94" s="71">
        <v>0</v>
      </c>
      <c r="G94" s="204">
        <f>0</f>
        <v>0</v>
      </c>
      <c r="H94" s="74">
        <f t="shared" si="21"/>
        <v>0</v>
      </c>
      <c r="I94" s="208"/>
      <c r="J94" s="208"/>
      <c r="K94" s="74">
        <f t="shared" si="22"/>
        <v>0</v>
      </c>
      <c r="L94" s="204">
        <f>0</f>
        <v>0</v>
      </c>
      <c r="M94" s="74">
        <f t="shared" ref="M94" si="23">H94+K94+L94</f>
        <v>0</v>
      </c>
      <c r="N94" s="213"/>
      <c r="O94" s="25"/>
    </row>
    <row r="95" spans="1:15" s="161" customFormat="1" ht="13.5" thickBot="1">
      <c r="A95" s="159"/>
      <c r="B95" s="152"/>
      <c r="C95" s="153"/>
      <c r="D95" s="154"/>
      <c r="E95" s="157"/>
      <c r="F95" s="155"/>
      <c r="G95" s="156"/>
      <c r="H95" s="156"/>
      <c r="I95" s="157"/>
      <c r="J95" s="157"/>
      <c r="K95" s="156"/>
      <c r="L95" s="156"/>
      <c r="M95" s="156"/>
      <c r="N95" s="158"/>
      <c r="O95" s="160"/>
    </row>
    <row r="96" spans="1:15" s="161" customFormat="1" ht="13.5" thickBot="1">
      <c r="A96" s="159"/>
      <c r="B96" s="240" t="s">
        <v>197</v>
      </c>
      <c r="C96" s="241"/>
      <c r="D96" s="241"/>
      <c r="E96" s="162"/>
      <c r="F96" s="162"/>
      <c r="G96" s="162"/>
      <c r="H96" s="162"/>
      <c r="I96" s="162"/>
      <c r="J96" s="162"/>
      <c r="K96" s="162"/>
      <c r="L96" s="162"/>
      <c r="M96" s="164">
        <f>SUM(M87:M95)</f>
        <v>225000</v>
      </c>
      <c r="N96" s="163"/>
      <c r="O96" s="160"/>
    </row>
    <row r="97" spans="1:15">
      <c r="A97" s="22"/>
      <c r="B97" s="27"/>
      <c r="C97" s="27"/>
      <c r="D97" s="49"/>
      <c r="E97" s="28"/>
      <c r="F97" s="28"/>
      <c r="G97" s="28"/>
      <c r="H97" s="28"/>
      <c r="I97" s="28"/>
      <c r="J97" s="28"/>
      <c r="K97" s="28"/>
      <c r="L97" s="28"/>
      <c r="M97" s="29"/>
      <c r="N97" s="29"/>
      <c r="O97" s="25"/>
    </row>
    <row r="98" spans="1:15" ht="33.75" customHeight="1">
      <c r="A98" s="22"/>
      <c r="B98" s="262" t="s">
        <v>206</v>
      </c>
      <c r="C98" s="262"/>
      <c r="D98" s="262"/>
      <c r="E98" s="262"/>
      <c r="F98" s="262"/>
      <c r="G98" s="262"/>
      <c r="H98" s="262"/>
      <c r="I98" s="262"/>
      <c r="J98" s="262"/>
      <c r="K98" s="262"/>
      <c r="L98" s="262"/>
      <c r="M98" s="262"/>
      <c r="N98" s="262"/>
      <c r="O98" s="25"/>
    </row>
    <row r="99" spans="1:15" ht="13.5" thickBot="1">
      <c r="A99" s="22"/>
      <c r="B99" s="27"/>
      <c r="C99" s="27"/>
      <c r="D99" s="49"/>
      <c r="E99" s="28"/>
      <c r="F99" s="28"/>
      <c r="G99" s="28"/>
      <c r="H99" s="28"/>
      <c r="I99" s="28"/>
      <c r="J99" s="28"/>
      <c r="K99" s="28"/>
      <c r="L99" s="28"/>
      <c r="M99" s="29"/>
      <c r="N99" s="29"/>
      <c r="O99" s="25"/>
    </row>
    <row r="100" spans="1:15" ht="32.25" thickBot="1">
      <c r="B100" s="117" t="s">
        <v>30</v>
      </c>
      <c r="C100" s="63" t="s">
        <v>29</v>
      </c>
      <c r="D100" s="63" t="s">
        <v>0</v>
      </c>
      <c r="E100" s="63" t="s">
        <v>1</v>
      </c>
      <c r="F100" s="118"/>
      <c r="G100" s="118"/>
      <c r="H100" s="118"/>
      <c r="I100" s="118"/>
      <c r="J100" s="118"/>
      <c r="K100" s="118"/>
      <c r="L100" s="60"/>
      <c r="M100" s="89" t="s">
        <v>2</v>
      </c>
      <c r="N100" s="61" t="s">
        <v>122</v>
      </c>
      <c r="O100" s="25"/>
    </row>
    <row r="101" spans="1:15" ht="25.5">
      <c r="B101" s="80" t="s">
        <v>55</v>
      </c>
      <c r="C101" s="81" t="s">
        <v>96</v>
      </c>
      <c r="D101" s="82" t="s">
        <v>7</v>
      </c>
      <c r="E101" s="83">
        <v>1</v>
      </c>
      <c r="F101" s="84" t="s">
        <v>165</v>
      </c>
      <c r="G101" s="222" t="s">
        <v>165</v>
      </c>
      <c r="H101" s="84" t="s">
        <v>165</v>
      </c>
      <c r="I101" s="222" t="s">
        <v>165</v>
      </c>
      <c r="J101" s="84" t="s">
        <v>165</v>
      </c>
      <c r="K101" s="222" t="s">
        <v>165</v>
      </c>
      <c r="L101" s="84" t="s">
        <v>165</v>
      </c>
      <c r="M101" s="202">
        <f>0</f>
        <v>0</v>
      </c>
      <c r="N101" s="212"/>
      <c r="O101" s="25"/>
    </row>
    <row r="102" spans="1:15" ht="13.5" thickBot="1">
      <c r="B102" s="67"/>
      <c r="C102" s="68"/>
      <c r="D102" s="66"/>
      <c r="E102" s="69"/>
      <c r="F102" s="69"/>
      <c r="G102" s="69"/>
      <c r="H102" s="69"/>
      <c r="I102" s="69"/>
      <c r="J102" s="69"/>
      <c r="K102" s="69"/>
      <c r="L102" s="66"/>
      <c r="M102" s="70"/>
      <c r="N102" s="13"/>
      <c r="O102" s="25"/>
    </row>
    <row r="103" spans="1:15" ht="15.75" thickBot="1">
      <c r="B103" s="240" t="s">
        <v>130</v>
      </c>
      <c r="C103" s="241"/>
      <c r="D103" s="241"/>
      <c r="E103" s="10"/>
      <c r="F103" s="10"/>
      <c r="G103" s="10"/>
      <c r="H103" s="10"/>
      <c r="I103" s="10"/>
      <c r="J103" s="10"/>
      <c r="K103" s="10"/>
      <c r="L103" s="11"/>
      <c r="M103" s="14">
        <f>SUM(M101:M102)</f>
        <v>0</v>
      </c>
      <c r="N103" s="12"/>
      <c r="O103" s="25"/>
    </row>
    <row r="104" spans="1:15" ht="15">
      <c r="B104" s="56"/>
      <c r="C104" s="56"/>
      <c r="D104" s="56"/>
      <c r="E104" s="96"/>
      <c r="F104" s="96"/>
      <c r="G104" s="96"/>
      <c r="H104" s="96"/>
      <c r="I104" s="96"/>
      <c r="J104" s="96"/>
      <c r="K104" s="96"/>
      <c r="L104" s="125"/>
      <c r="M104" s="97"/>
      <c r="N104" s="98"/>
      <c r="O104" s="25"/>
    </row>
    <row r="105" spans="1:15">
      <c r="B105" s="30"/>
      <c r="C105" s="30"/>
      <c r="D105" s="49"/>
      <c r="E105" s="31"/>
      <c r="F105" s="31"/>
      <c r="G105" s="31"/>
      <c r="H105" s="31"/>
      <c r="I105" s="31"/>
      <c r="J105" s="31"/>
      <c r="K105" s="31"/>
      <c r="L105" s="31"/>
      <c r="M105" s="29"/>
      <c r="N105" s="29"/>
      <c r="O105" s="25"/>
    </row>
    <row r="106" spans="1:15" ht="18">
      <c r="B106" s="124" t="s">
        <v>161</v>
      </c>
      <c r="C106" s="30"/>
      <c r="D106" s="49"/>
      <c r="E106" s="31"/>
      <c r="F106" s="31"/>
      <c r="G106" s="31"/>
      <c r="H106" s="31"/>
      <c r="I106" s="31"/>
      <c r="J106" s="31"/>
      <c r="K106" s="31"/>
      <c r="L106" s="31"/>
      <c r="M106" s="29"/>
      <c r="N106" s="29"/>
      <c r="O106" s="25"/>
    </row>
    <row r="107" spans="1:15" ht="18">
      <c r="B107" s="124"/>
      <c r="C107" s="30"/>
      <c r="D107" s="49"/>
      <c r="E107" s="31"/>
      <c r="F107" s="31"/>
      <c r="G107" s="31"/>
      <c r="H107" s="31"/>
      <c r="I107" s="31"/>
      <c r="J107" s="31"/>
      <c r="K107" s="31"/>
      <c r="L107" s="31"/>
      <c r="M107" s="29"/>
      <c r="N107" s="29"/>
      <c r="O107" s="25"/>
    </row>
    <row r="108" spans="1:15" ht="39" customHeight="1">
      <c r="B108" s="262" t="s">
        <v>207</v>
      </c>
      <c r="C108" s="262"/>
      <c r="D108" s="262"/>
      <c r="E108" s="262"/>
      <c r="F108" s="262"/>
      <c r="G108" s="262"/>
      <c r="H108" s="262"/>
      <c r="I108" s="262"/>
      <c r="J108" s="262"/>
      <c r="K108" s="262"/>
      <c r="L108" s="262"/>
      <c r="M108" s="262"/>
      <c r="N108" s="262"/>
      <c r="O108" s="25"/>
    </row>
    <row r="109" spans="1:15" ht="13.5" thickBot="1">
      <c r="B109" s="30"/>
      <c r="C109" s="30"/>
      <c r="D109" s="49"/>
      <c r="E109" s="31"/>
      <c r="F109" s="31"/>
      <c r="G109" s="31"/>
      <c r="H109" s="31"/>
      <c r="I109" s="31"/>
      <c r="J109" s="31"/>
      <c r="K109" s="31"/>
      <c r="L109" s="31"/>
      <c r="M109" s="29"/>
      <c r="N109" s="29"/>
      <c r="O109" s="25"/>
    </row>
    <row r="110" spans="1:15" ht="16.5" thickBot="1">
      <c r="B110" s="6"/>
      <c r="C110" s="40"/>
      <c r="D110" s="20"/>
      <c r="E110" s="250" t="s">
        <v>118</v>
      </c>
      <c r="F110" s="251"/>
      <c r="G110" s="251"/>
      <c r="H110" s="252"/>
      <c r="I110" s="250" t="s">
        <v>128</v>
      </c>
      <c r="J110" s="251"/>
      <c r="K110" s="252"/>
      <c r="L110" s="63" t="s">
        <v>129</v>
      </c>
      <c r="M110" s="57"/>
      <c r="N110" s="57"/>
      <c r="O110" s="25"/>
    </row>
    <row r="111" spans="1:15" ht="48" thickBot="1">
      <c r="B111" s="100" t="s">
        <v>30</v>
      </c>
      <c r="C111" s="100" t="s">
        <v>29</v>
      </c>
      <c r="D111" s="100" t="s">
        <v>0</v>
      </c>
      <c r="E111" s="120" t="s">
        <v>1</v>
      </c>
      <c r="F111" s="121" t="s">
        <v>114</v>
      </c>
      <c r="G111" s="121" t="s">
        <v>116</v>
      </c>
      <c r="H111" s="122" t="s">
        <v>117</v>
      </c>
      <c r="I111" s="120" t="s">
        <v>119</v>
      </c>
      <c r="J111" s="121" t="s">
        <v>120</v>
      </c>
      <c r="K111" s="122" t="s">
        <v>121</v>
      </c>
      <c r="L111" s="101" t="s">
        <v>115</v>
      </c>
      <c r="M111" s="123" t="s">
        <v>2</v>
      </c>
      <c r="N111" s="101" t="s">
        <v>122</v>
      </c>
      <c r="O111" s="25"/>
    </row>
    <row r="112" spans="1:15" ht="25.5">
      <c r="B112" s="166" t="s">
        <v>56</v>
      </c>
      <c r="C112" s="167" t="s">
        <v>162</v>
      </c>
      <c r="D112" s="141" t="s">
        <v>7</v>
      </c>
      <c r="E112" s="142">
        <v>1</v>
      </c>
      <c r="F112" s="223" t="s">
        <v>165</v>
      </c>
      <c r="G112" s="224" t="s">
        <v>165</v>
      </c>
      <c r="H112" s="224" t="s">
        <v>165</v>
      </c>
      <c r="I112" s="223" t="s">
        <v>165</v>
      </c>
      <c r="J112" s="223" t="s">
        <v>165</v>
      </c>
      <c r="K112" s="224" t="s">
        <v>165</v>
      </c>
      <c r="L112" s="224" t="s">
        <v>165</v>
      </c>
      <c r="M112" s="225">
        <f>0</f>
        <v>0</v>
      </c>
      <c r="N112" s="226"/>
      <c r="O112" s="25"/>
    </row>
    <row r="113" spans="2:15" ht="25.5">
      <c r="B113" s="80" t="s">
        <v>56</v>
      </c>
      <c r="C113" s="81" t="s">
        <v>163</v>
      </c>
      <c r="D113" s="82" t="s">
        <v>7</v>
      </c>
      <c r="E113" s="83">
        <v>1</v>
      </c>
      <c r="F113" s="84" t="s">
        <v>165</v>
      </c>
      <c r="G113" s="222" t="s">
        <v>165</v>
      </c>
      <c r="H113" s="222" t="s">
        <v>165</v>
      </c>
      <c r="I113" s="84" t="s">
        <v>165</v>
      </c>
      <c r="J113" s="84" t="s">
        <v>165</v>
      </c>
      <c r="K113" s="222" t="s">
        <v>165</v>
      </c>
      <c r="L113" s="222" t="s">
        <v>165</v>
      </c>
      <c r="M113" s="202">
        <f>0</f>
        <v>0</v>
      </c>
      <c r="N113" s="212"/>
      <c r="O113" s="25"/>
    </row>
    <row r="114" spans="2:15" ht="25.5">
      <c r="B114" s="78" t="s">
        <v>165</v>
      </c>
      <c r="C114" s="75" t="s">
        <v>164</v>
      </c>
      <c r="D114" s="76" t="s">
        <v>7</v>
      </c>
      <c r="E114" s="165">
        <v>1</v>
      </c>
      <c r="F114" s="239">
        <v>0</v>
      </c>
      <c r="G114" s="204">
        <v>0</v>
      </c>
      <c r="H114" s="228">
        <f>(E114+F114)*G114</f>
        <v>0</v>
      </c>
      <c r="I114" s="208"/>
      <c r="J114" s="208"/>
      <c r="K114" s="131">
        <f>I114*J114</f>
        <v>0</v>
      </c>
      <c r="L114" s="204">
        <v>0</v>
      </c>
      <c r="M114" s="74">
        <f t="shared" ref="M114" si="24">H114+K114+L114</f>
        <v>0</v>
      </c>
      <c r="N114" s="213"/>
      <c r="O114" s="25"/>
    </row>
    <row r="115" spans="2:15">
      <c r="B115" s="80" t="s">
        <v>165</v>
      </c>
      <c r="C115" s="81" t="s">
        <v>201</v>
      </c>
      <c r="D115" s="82" t="s">
        <v>7</v>
      </c>
      <c r="E115" s="83">
        <v>1</v>
      </c>
      <c r="F115" s="207">
        <v>0</v>
      </c>
      <c r="G115" s="202">
        <v>0</v>
      </c>
      <c r="H115" s="229">
        <f>(E115+F115)*G115</f>
        <v>0</v>
      </c>
      <c r="I115" s="207"/>
      <c r="J115" s="207"/>
      <c r="K115" s="85">
        <f t="shared" ref="K115" si="25">I115*J115</f>
        <v>0</v>
      </c>
      <c r="L115" s="202">
        <v>0</v>
      </c>
      <c r="M115" s="85">
        <f>H115+K115+L115</f>
        <v>0</v>
      </c>
      <c r="N115" s="212"/>
      <c r="O115" s="25"/>
    </row>
    <row r="116" spans="2:15" ht="26.25" thickBot="1">
      <c r="B116" s="176" t="s">
        <v>165</v>
      </c>
      <c r="C116" s="177" t="s">
        <v>189</v>
      </c>
      <c r="D116" s="178" t="s">
        <v>7</v>
      </c>
      <c r="E116" s="179">
        <v>1</v>
      </c>
      <c r="F116" s="196" t="s">
        <v>165</v>
      </c>
      <c r="G116" s="196" t="s">
        <v>165</v>
      </c>
      <c r="H116" s="196" t="s">
        <v>165</v>
      </c>
      <c r="I116" s="196" t="s">
        <v>165</v>
      </c>
      <c r="J116" s="196" t="s">
        <v>165</v>
      </c>
      <c r="K116" s="196" t="s">
        <v>165</v>
      </c>
      <c r="L116" s="196" t="s">
        <v>165</v>
      </c>
      <c r="M116" s="180">
        <f>'Additional Quantities Option'!M128+'Additional Quantities Option'!M110+'Additional Quantities Option'!M92+'Additional Quantities Option'!M74+'Additional Quantities Option'!M54+'Additional Quantities Option'!M34</f>
        <v>0</v>
      </c>
      <c r="N116" s="227"/>
      <c r="O116" s="25"/>
    </row>
    <row r="117" spans="2:15">
      <c r="B117" s="30"/>
      <c r="C117" s="30"/>
      <c r="D117" s="49"/>
      <c r="E117" s="31"/>
      <c r="F117" s="31"/>
      <c r="G117" s="31"/>
      <c r="H117" s="31"/>
      <c r="I117" s="31"/>
      <c r="J117" s="31"/>
      <c r="K117" s="31"/>
      <c r="L117" s="31"/>
      <c r="M117" s="29"/>
      <c r="N117" s="29"/>
      <c r="O117" s="25"/>
    </row>
    <row r="118" spans="2:15">
      <c r="B118" s="50"/>
      <c r="C118" s="50"/>
      <c r="D118" s="49"/>
      <c r="E118" s="50"/>
      <c r="F118" s="50"/>
      <c r="G118" s="50"/>
      <c r="H118" s="50"/>
      <c r="I118" s="50"/>
      <c r="J118" s="50"/>
      <c r="K118" s="50"/>
      <c r="L118" s="50"/>
      <c r="M118" s="29"/>
      <c r="N118" s="29"/>
      <c r="O118" s="25"/>
    </row>
    <row r="119" spans="2:15" ht="15.75">
      <c r="B119" s="33"/>
      <c r="C119" s="33"/>
      <c r="D119" s="4"/>
      <c r="E119" s="32"/>
      <c r="F119" s="32"/>
      <c r="G119" s="32"/>
      <c r="H119" s="32"/>
      <c r="I119" s="32"/>
      <c r="J119" s="32"/>
      <c r="K119" s="32"/>
      <c r="L119" s="32"/>
      <c r="M119" s="29"/>
      <c r="N119" s="29"/>
      <c r="O119" s="25"/>
    </row>
    <row r="120" spans="2:15">
      <c r="B120" s="34"/>
      <c r="C120" s="34"/>
      <c r="D120" s="49"/>
      <c r="E120" s="50"/>
      <c r="F120" s="50"/>
      <c r="G120" s="50"/>
      <c r="H120" s="50"/>
      <c r="I120" s="50"/>
      <c r="J120" s="50"/>
      <c r="K120" s="50"/>
      <c r="L120" s="35"/>
      <c r="M120" s="36"/>
      <c r="N120" s="36"/>
      <c r="O120" s="37"/>
    </row>
    <row r="121" spans="2:15">
      <c r="D121" s="49"/>
      <c r="E121" s="50"/>
      <c r="F121" s="50"/>
      <c r="G121" s="50"/>
      <c r="H121" s="50"/>
      <c r="I121" s="50"/>
      <c r="J121" s="50"/>
      <c r="K121" s="50"/>
      <c r="L121" s="20"/>
      <c r="M121" s="38"/>
      <c r="N121" s="38"/>
    </row>
    <row r="122" spans="2:15">
      <c r="D122" s="22"/>
      <c r="E122" s="50"/>
      <c r="F122" s="50"/>
      <c r="G122" s="50"/>
      <c r="H122" s="50"/>
      <c r="I122" s="50"/>
      <c r="J122" s="50"/>
      <c r="K122" s="50"/>
      <c r="L122" s="20"/>
      <c r="M122" s="38"/>
      <c r="N122" s="38"/>
    </row>
    <row r="123" spans="2:15">
      <c r="E123" s="39"/>
      <c r="F123" s="39"/>
      <c r="G123" s="39"/>
      <c r="H123" s="39"/>
      <c r="I123" s="39"/>
      <c r="J123" s="39"/>
      <c r="K123" s="39"/>
      <c r="L123" s="26"/>
      <c r="M123" s="38"/>
      <c r="N123" s="38"/>
    </row>
    <row r="124" spans="2:15">
      <c r="E124" s="39"/>
      <c r="F124" s="39"/>
      <c r="G124" s="39"/>
      <c r="H124" s="39"/>
      <c r="I124" s="39"/>
      <c r="J124" s="39"/>
      <c r="K124" s="39"/>
      <c r="L124" s="26"/>
      <c r="M124" s="38"/>
      <c r="N124" s="38"/>
    </row>
    <row r="125" spans="2:15">
      <c r="E125" s="39"/>
      <c r="F125" s="39"/>
      <c r="G125" s="39"/>
      <c r="H125" s="39"/>
      <c r="I125" s="39"/>
      <c r="J125" s="39"/>
      <c r="K125" s="39"/>
      <c r="L125" s="26"/>
      <c r="M125" s="38"/>
      <c r="N125" s="38"/>
    </row>
    <row r="126" spans="2:15">
      <c r="E126" s="39"/>
      <c r="F126" s="39"/>
      <c r="G126" s="39"/>
      <c r="H126" s="39"/>
      <c r="I126" s="39"/>
      <c r="J126" s="39"/>
      <c r="K126" s="39"/>
      <c r="L126" s="26"/>
      <c r="M126" s="38"/>
      <c r="N126" s="38"/>
    </row>
    <row r="127" spans="2:15">
      <c r="E127" s="39"/>
      <c r="F127" s="39"/>
      <c r="G127" s="39"/>
      <c r="H127" s="39"/>
      <c r="I127" s="39"/>
      <c r="J127" s="39"/>
      <c r="K127" s="39"/>
      <c r="L127" s="26"/>
      <c r="M127" s="38"/>
      <c r="N127" s="38"/>
    </row>
    <row r="128" spans="2:15">
      <c r="E128" s="39"/>
      <c r="F128" s="39"/>
      <c r="G128" s="39"/>
      <c r="H128" s="39"/>
      <c r="I128" s="39"/>
      <c r="J128" s="39"/>
      <c r="K128" s="39"/>
      <c r="L128" s="26"/>
      <c r="M128" s="38"/>
      <c r="N128" s="38"/>
    </row>
    <row r="129" spans="5:14">
      <c r="E129" s="39"/>
      <c r="F129" s="39"/>
      <c r="G129" s="39"/>
      <c r="H129" s="39"/>
      <c r="I129" s="39"/>
      <c r="J129" s="39"/>
      <c r="K129" s="39"/>
      <c r="L129" s="26"/>
      <c r="M129" s="38"/>
      <c r="N129" s="38"/>
    </row>
    <row r="130" spans="5:14">
      <c r="E130" s="39"/>
      <c r="F130" s="39"/>
      <c r="G130" s="39"/>
      <c r="H130" s="39"/>
      <c r="I130" s="39"/>
      <c r="J130" s="39"/>
      <c r="K130" s="39"/>
      <c r="L130" s="26"/>
      <c r="M130" s="38"/>
      <c r="N130" s="38"/>
    </row>
    <row r="131" spans="5:14">
      <c r="E131" s="39"/>
      <c r="F131" s="39"/>
      <c r="G131" s="39"/>
      <c r="H131" s="39"/>
      <c r="I131" s="39"/>
      <c r="J131" s="39"/>
      <c r="K131" s="39"/>
      <c r="L131" s="26"/>
      <c r="M131" s="38"/>
      <c r="N131" s="38"/>
    </row>
    <row r="132" spans="5:14">
      <c r="E132" s="39"/>
      <c r="F132" s="39"/>
      <c r="G132" s="39"/>
      <c r="H132" s="39"/>
      <c r="I132" s="39"/>
      <c r="J132" s="39"/>
      <c r="K132" s="39"/>
      <c r="L132" s="26"/>
      <c r="M132" s="38"/>
      <c r="N132" s="38"/>
    </row>
    <row r="133" spans="5:14">
      <c r="E133" s="39"/>
      <c r="F133" s="39"/>
      <c r="G133" s="39"/>
      <c r="H133" s="39"/>
      <c r="I133" s="39"/>
      <c r="J133" s="39"/>
      <c r="K133" s="39"/>
      <c r="L133" s="26"/>
      <c r="M133" s="38"/>
      <c r="N133" s="38"/>
    </row>
    <row r="134" spans="5:14">
      <c r="E134" s="39"/>
      <c r="F134" s="39"/>
      <c r="G134" s="39"/>
      <c r="H134" s="39"/>
      <c r="I134" s="39"/>
      <c r="J134" s="39"/>
      <c r="K134" s="39"/>
      <c r="L134" s="26"/>
      <c r="M134" s="38"/>
      <c r="N134" s="38"/>
    </row>
    <row r="135" spans="5:14">
      <c r="E135" s="39"/>
      <c r="F135" s="39"/>
      <c r="G135" s="39"/>
      <c r="H135" s="39"/>
      <c r="I135" s="39"/>
      <c r="J135" s="39"/>
      <c r="K135" s="39"/>
      <c r="L135" s="26"/>
      <c r="M135" s="38"/>
      <c r="N135" s="38"/>
    </row>
    <row r="136" spans="5:14">
      <c r="E136" s="39"/>
      <c r="F136" s="39"/>
      <c r="G136" s="39"/>
      <c r="H136" s="39"/>
      <c r="I136" s="39"/>
      <c r="J136" s="39"/>
      <c r="K136" s="39"/>
      <c r="L136" s="26"/>
      <c r="M136" s="38"/>
      <c r="N136" s="38"/>
    </row>
    <row r="137" spans="5:14">
      <c r="E137" s="39"/>
      <c r="F137" s="39"/>
      <c r="G137" s="39"/>
      <c r="H137" s="39"/>
      <c r="I137" s="39"/>
      <c r="J137" s="39"/>
      <c r="K137" s="39"/>
      <c r="L137" s="26"/>
      <c r="M137" s="38"/>
      <c r="N137" s="38"/>
    </row>
    <row r="138" spans="5:14">
      <c r="E138" s="39"/>
      <c r="F138" s="39"/>
      <c r="G138" s="39"/>
      <c r="H138" s="39"/>
      <c r="I138" s="39"/>
      <c r="J138" s="39"/>
      <c r="K138" s="39"/>
      <c r="L138" s="26"/>
      <c r="M138" s="38"/>
      <c r="N138" s="38"/>
    </row>
    <row r="139" spans="5:14">
      <c r="E139" s="39"/>
      <c r="F139" s="39"/>
      <c r="G139" s="39"/>
      <c r="H139" s="39"/>
      <c r="I139" s="39"/>
      <c r="J139" s="39"/>
      <c r="K139" s="39"/>
      <c r="L139" s="26"/>
      <c r="M139" s="38"/>
      <c r="N139" s="38"/>
    </row>
    <row r="140" spans="5:14">
      <c r="E140" s="39"/>
      <c r="F140" s="39"/>
      <c r="G140" s="39"/>
      <c r="H140" s="39"/>
      <c r="I140" s="39"/>
      <c r="J140" s="39"/>
      <c r="K140" s="39"/>
      <c r="L140" s="26"/>
      <c r="M140" s="38"/>
      <c r="N140" s="38"/>
    </row>
    <row r="141" spans="5:14">
      <c r="E141" s="39"/>
      <c r="F141" s="39"/>
      <c r="G141" s="39"/>
      <c r="H141" s="39"/>
      <c r="I141" s="39"/>
      <c r="J141" s="39"/>
      <c r="K141" s="39"/>
      <c r="L141" s="26"/>
      <c r="M141" s="38"/>
      <c r="N141" s="38"/>
    </row>
    <row r="142" spans="5:14">
      <c r="E142" s="39"/>
      <c r="F142" s="39"/>
      <c r="G142" s="39"/>
      <c r="H142" s="39"/>
      <c r="I142" s="39"/>
      <c r="J142" s="39"/>
      <c r="K142" s="39"/>
      <c r="L142" s="26"/>
      <c r="M142" s="38"/>
      <c r="N142" s="38"/>
    </row>
    <row r="143" spans="5:14">
      <c r="E143" s="39"/>
      <c r="F143" s="39"/>
      <c r="G143" s="39"/>
      <c r="H143" s="39"/>
      <c r="I143" s="39"/>
      <c r="J143" s="39"/>
      <c r="K143" s="39"/>
      <c r="L143" s="26"/>
      <c r="M143" s="38"/>
      <c r="N143" s="38"/>
    </row>
    <row r="144" spans="5:14">
      <c r="E144" s="39"/>
      <c r="F144" s="39"/>
      <c r="G144" s="39"/>
      <c r="H144" s="39"/>
      <c r="I144" s="39"/>
      <c r="J144" s="39"/>
      <c r="K144" s="39"/>
      <c r="L144" s="26"/>
      <c r="M144" s="38"/>
      <c r="N144" s="38"/>
    </row>
    <row r="145" spans="5:14">
      <c r="E145" s="39"/>
      <c r="F145" s="39"/>
      <c r="G145" s="39"/>
      <c r="H145" s="39"/>
      <c r="I145" s="39"/>
      <c r="J145" s="39"/>
      <c r="K145" s="39"/>
      <c r="L145" s="26"/>
      <c r="M145" s="38"/>
      <c r="N145" s="38"/>
    </row>
    <row r="146" spans="5:14">
      <c r="E146" s="39"/>
      <c r="F146" s="39"/>
      <c r="G146" s="39"/>
      <c r="H146" s="39"/>
      <c r="I146" s="39"/>
      <c r="J146" s="39"/>
      <c r="K146" s="39"/>
      <c r="L146" s="26"/>
      <c r="M146" s="38"/>
      <c r="N146" s="38"/>
    </row>
    <row r="147" spans="5:14">
      <c r="E147" s="39"/>
      <c r="F147" s="39"/>
      <c r="G147" s="39"/>
      <c r="H147" s="39"/>
      <c r="I147" s="39"/>
      <c r="J147" s="39"/>
      <c r="K147" s="39"/>
      <c r="L147" s="26"/>
      <c r="M147" s="38"/>
      <c r="N147" s="38"/>
    </row>
    <row r="148" spans="5:14">
      <c r="E148" s="39"/>
      <c r="F148" s="39"/>
      <c r="G148" s="39"/>
      <c r="H148" s="39"/>
      <c r="I148" s="39"/>
      <c r="J148" s="39"/>
      <c r="K148" s="39"/>
      <c r="L148" s="26"/>
      <c r="M148" s="38"/>
      <c r="N148" s="38"/>
    </row>
    <row r="149" spans="5:14">
      <c r="E149" s="39"/>
      <c r="F149" s="39"/>
      <c r="G149" s="39"/>
      <c r="H149" s="39"/>
      <c r="I149" s="39"/>
      <c r="J149" s="39"/>
      <c r="K149" s="39"/>
      <c r="L149" s="26"/>
      <c r="M149" s="38"/>
      <c r="N149" s="38"/>
    </row>
    <row r="150" spans="5:14">
      <c r="E150" s="39"/>
      <c r="F150" s="39"/>
      <c r="G150" s="39"/>
      <c r="H150" s="39"/>
      <c r="I150" s="39"/>
      <c r="J150" s="39"/>
      <c r="K150" s="39"/>
      <c r="L150" s="26"/>
      <c r="M150" s="38"/>
      <c r="N150" s="38"/>
    </row>
    <row r="151" spans="5:14">
      <c r="E151" s="39"/>
      <c r="F151" s="39"/>
      <c r="G151" s="39"/>
      <c r="H151" s="39"/>
      <c r="I151" s="39"/>
      <c r="J151" s="39"/>
      <c r="K151" s="39"/>
      <c r="L151" s="26"/>
      <c r="M151" s="38"/>
      <c r="N151" s="38"/>
    </row>
    <row r="152" spans="5:14">
      <c r="E152" s="39"/>
      <c r="F152" s="39"/>
      <c r="G152" s="39"/>
      <c r="H152" s="39"/>
      <c r="I152" s="39"/>
      <c r="J152" s="39"/>
      <c r="K152" s="39"/>
      <c r="L152" s="26"/>
      <c r="M152" s="38"/>
      <c r="N152" s="38"/>
    </row>
    <row r="153" spans="5:14">
      <c r="E153" s="39"/>
      <c r="F153" s="39"/>
      <c r="G153" s="39"/>
      <c r="H153" s="39"/>
      <c r="I153" s="39"/>
      <c r="J153" s="39"/>
      <c r="K153" s="39"/>
      <c r="L153" s="26"/>
      <c r="M153" s="38"/>
      <c r="N153" s="38"/>
    </row>
    <row r="154" spans="5:14">
      <c r="E154" s="39"/>
      <c r="F154" s="39"/>
      <c r="G154" s="39"/>
      <c r="H154" s="39"/>
      <c r="I154" s="39"/>
      <c r="J154" s="39"/>
      <c r="K154" s="39"/>
      <c r="L154" s="26"/>
      <c r="M154" s="38"/>
      <c r="N154" s="38"/>
    </row>
    <row r="155" spans="5:14">
      <c r="E155" s="39"/>
      <c r="F155" s="39"/>
      <c r="G155" s="39"/>
      <c r="H155" s="39"/>
      <c r="I155" s="39"/>
      <c r="J155" s="39"/>
      <c r="K155" s="39"/>
      <c r="L155" s="26"/>
      <c r="M155" s="38"/>
      <c r="N155" s="38"/>
    </row>
    <row r="156" spans="5:14">
      <c r="E156" s="39"/>
      <c r="F156" s="39"/>
      <c r="G156" s="39"/>
      <c r="H156" s="39"/>
      <c r="I156" s="39"/>
      <c r="J156" s="39"/>
      <c r="K156" s="39"/>
      <c r="L156" s="26"/>
      <c r="M156" s="38"/>
      <c r="N156" s="38"/>
    </row>
    <row r="157" spans="5:14">
      <c r="E157" s="39"/>
      <c r="F157" s="39"/>
      <c r="G157" s="39"/>
      <c r="H157" s="39"/>
      <c r="I157" s="39"/>
      <c r="J157" s="39"/>
      <c r="K157" s="39"/>
      <c r="L157" s="26"/>
      <c r="M157" s="38"/>
      <c r="N157" s="38"/>
    </row>
    <row r="158" spans="5:14">
      <c r="E158" s="39"/>
      <c r="F158" s="39"/>
      <c r="G158" s="39"/>
      <c r="H158" s="39"/>
      <c r="I158" s="39"/>
      <c r="J158" s="39"/>
      <c r="K158" s="39"/>
      <c r="L158" s="26"/>
      <c r="M158" s="38"/>
      <c r="N158" s="38"/>
    </row>
    <row r="159" spans="5:14">
      <c r="E159" s="39"/>
      <c r="F159" s="39"/>
      <c r="G159" s="39"/>
      <c r="H159" s="39"/>
      <c r="I159" s="39"/>
      <c r="J159" s="39"/>
      <c r="K159" s="39"/>
      <c r="L159" s="26"/>
      <c r="M159" s="38"/>
      <c r="N159" s="38"/>
    </row>
    <row r="160" spans="5:14">
      <c r="E160" s="39"/>
      <c r="F160" s="39"/>
      <c r="G160" s="39"/>
      <c r="H160" s="39"/>
      <c r="I160" s="39"/>
      <c r="J160" s="39"/>
      <c r="K160" s="39"/>
      <c r="L160" s="26"/>
      <c r="M160" s="38"/>
      <c r="N160" s="38"/>
    </row>
    <row r="161" spans="5:14">
      <c r="E161" s="39"/>
      <c r="F161" s="39"/>
      <c r="G161" s="39"/>
      <c r="H161" s="39"/>
      <c r="I161" s="39"/>
      <c r="J161" s="39"/>
      <c r="K161" s="39"/>
      <c r="L161" s="26"/>
      <c r="M161" s="38"/>
      <c r="N161" s="38"/>
    </row>
    <row r="162" spans="5:14">
      <c r="E162" s="39"/>
      <c r="F162" s="39"/>
      <c r="G162" s="39"/>
      <c r="H162" s="39"/>
      <c r="I162" s="39"/>
      <c r="J162" s="39"/>
      <c r="K162" s="39"/>
      <c r="L162" s="26"/>
      <c r="M162" s="38"/>
      <c r="N162" s="38"/>
    </row>
    <row r="163" spans="5:14">
      <c r="E163" s="39"/>
      <c r="F163" s="39"/>
      <c r="G163" s="39"/>
      <c r="H163" s="39"/>
      <c r="I163" s="39"/>
      <c r="J163" s="39"/>
      <c r="K163" s="39"/>
      <c r="L163" s="26"/>
      <c r="M163" s="38"/>
      <c r="N163" s="38"/>
    </row>
    <row r="164" spans="5:14">
      <c r="E164" s="39"/>
      <c r="F164" s="39"/>
      <c r="G164" s="39"/>
      <c r="H164" s="39"/>
      <c r="I164" s="39"/>
      <c r="J164" s="39"/>
      <c r="K164" s="39"/>
      <c r="L164" s="26"/>
      <c r="M164" s="38"/>
      <c r="N164" s="38"/>
    </row>
    <row r="165" spans="5:14">
      <c r="E165" s="39"/>
      <c r="F165" s="39"/>
      <c r="G165" s="39"/>
      <c r="H165" s="39"/>
      <c r="I165" s="39"/>
      <c r="J165" s="39"/>
      <c r="K165" s="39"/>
      <c r="L165" s="26"/>
      <c r="M165" s="38"/>
      <c r="N165" s="38"/>
    </row>
    <row r="166" spans="5:14">
      <c r="E166" s="39"/>
      <c r="F166" s="39"/>
      <c r="G166" s="39"/>
      <c r="H166" s="39"/>
      <c r="I166" s="39"/>
      <c r="J166" s="39"/>
      <c r="K166" s="39"/>
      <c r="L166" s="26"/>
      <c r="M166" s="38"/>
      <c r="N166" s="38"/>
    </row>
    <row r="167" spans="5:14">
      <c r="E167" s="39"/>
      <c r="F167" s="39"/>
      <c r="G167" s="39"/>
      <c r="H167" s="39"/>
      <c r="I167" s="39"/>
      <c r="J167" s="39"/>
      <c r="K167" s="39"/>
      <c r="L167" s="26"/>
      <c r="M167" s="38"/>
      <c r="N167" s="38"/>
    </row>
    <row r="168" spans="5:14">
      <c r="E168" s="39"/>
      <c r="F168" s="39"/>
      <c r="G168" s="39"/>
      <c r="H168" s="39"/>
      <c r="I168" s="39"/>
      <c r="J168" s="39"/>
      <c r="K168" s="39"/>
      <c r="L168" s="26"/>
      <c r="M168" s="38"/>
      <c r="N168" s="38"/>
    </row>
    <row r="169" spans="5:14">
      <c r="E169" s="39"/>
      <c r="F169" s="39"/>
      <c r="G169" s="39"/>
      <c r="H169" s="39"/>
      <c r="I169" s="39"/>
      <c r="J169" s="39"/>
      <c r="K169" s="39"/>
      <c r="L169" s="26"/>
      <c r="M169" s="38"/>
      <c r="N169" s="38"/>
    </row>
    <row r="170" spans="5:14">
      <c r="E170" s="39"/>
      <c r="F170" s="39"/>
      <c r="G170" s="39"/>
      <c r="H170" s="39"/>
      <c r="I170" s="39"/>
      <c r="J170" s="39"/>
      <c r="K170" s="39"/>
      <c r="L170" s="26"/>
      <c r="M170" s="38"/>
      <c r="N170" s="38"/>
    </row>
    <row r="171" spans="5:14">
      <c r="E171" s="39"/>
      <c r="F171" s="39"/>
      <c r="G171" s="39"/>
      <c r="H171" s="39"/>
      <c r="I171" s="39"/>
      <c r="J171" s="39"/>
      <c r="K171" s="39"/>
      <c r="L171" s="26"/>
      <c r="M171" s="38"/>
      <c r="N171" s="38"/>
    </row>
    <row r="172" spans="5:14">
      <c r="E172" s="39"/>
      <c r="F172" s="39"/>
      <c r="G172" s="39"/>
      <c r="H172" s="39"/>
      <c r="I172" s="39"/>
      <c r="J172" s="39"/>
      <c r="K172" s="39"/>
      <c r="L172" s="26"/>
      <c r="M172" s="38"/>
      <c r="N172" s="38"/>
    </row>
    <row r="173" spans="5:14">
      <c r="E173" s="39"/>
      <c r="F173" s="39"/>
      <c r="G173" s="39"/>
      <c r="H173" s="39"/>
      <c r="I173" s="39"/>
      <c r="J173" s="39"/>
      <c r="K173" s="39"/>
      <c r="L173" s="26"/>
      <c r="M173" s="38"/>
      <c r="N173" s="38"/>
    </row>
    <row r="174" spans="5:14">
      <c r="E174" s="39"/>
      <c r="F174" s="39"/>
      <c r="G174" s="39"/>
      <c r="H174" s="39"/>
      <c r="I174" s="39"/>
      <c r="J174" s="39"/>
      <c r="K174" s="39"/>
      <c r="L174" s="26"/>
      <c r="M174" s="38"/>
      <c r="N174" s="38"/>
    </row>
    <row r="175" spans="5:14">
      <c r="E175" s="39"/>
      <c r="F175" s="39"/>
      <c r="G175" s="39"/>
      <c r="H175" s="39"/>
      <c r="I175" s="39"/>
      <c r="J175" s="39"/>
      <c r="K175" s="39"/>
      <c r="L175" s="26"/>
      <c r="M175" s="38"/>
      <c r="N175" s="38"/>
    </row>
    <row r="176" spans="5:14">
      <c r="E176" s="39"/>
      <c r="F176" s="39"/>
      <c r="G176" s="39"/>
      <c r="H176" s="39"/>
      <c r="I176" s="39"/>
      <c r="J176" s="39"/>
      <c r="K176" s="39"/>
      <c r="L176" s="26"/>
      <c r="M176" s="38"/>
      <c r="N176" s="38"/>
    </row>
    <row r="177" spans="5:14">
      <c r="E177" s="39"/>
      <c r="F177" s="39"/>
      <c r="G177" s="39"/>
      <c r="H177" s="39"/>
      <c r="I177" s="39"/>
      <c r="J177" s="39"/>
      <c r="K177" s="39"/>
      <c r="L177" s="26"/>
      <c r="M177" s="38"/>
      <c r="N177" s="38"/>
    </row>
    <row r="178" spans="5:14">
      <c r="E178" s="39"/>
      <c r="F178" s="39"/>
      <c r="G178" s="39"/>
      <c r="H178" s="39"/>
      <c r="I178" s="39"/>
      <c r="J178" s="39"/>
      <c r="K178" s="39"/>
      <c r="L178" s="26"/>
      <c r="M178" s="38"/>
      <c r="N178" s="38"/>
    </row>
    <row r="179" spans="5:14">
      <c r="E179" s="39"/>
      <c r="F179" s="39"/>
      <c r="G179" s="39"/>
      <c r="H179" s="39"/>
      <c r="I179" s="39"/>
      <c r="J179" s="39"/>
      <c r="K179" s="39"/>
      <c r="L179" s="26"/>
      <c r="M179" s="38"/>
      <c r="N179" s="38"/>
    </row>
    <row r="180" spans="5:14">
      <c r="E180" s="39"/>
      <c r="F180" s="39"/>
      <c r="G180" s="39"/>
      <c r="H180" s="39"/>
      <c r="I180" s="39"/>
      <c r="J180" s="39"/>
      <c r="K180" s="39"/>
      <c r="L180" s="26"/>
      <c r="M180" s="38"/>
      <c r="N180" s="38"/>
    </row>
    <row r="181" spans="5:14">
      <c r="E181" s="39"/>
      <c r="F181" s="39"/>
      <c r="G181" s="39"/>
      <c r="H181" s="39"/>
      <c r="I181" s="39"/>
      <c r="J181" s="39"/>
      <c r="K181" s="39"/>
      <c r="L181" s="26"/>
      <c r="M181" s="38"/>
      <c r="N181" s="38"/>
    </row>
    <row r="182" spans="5:14">
      <c r="E182" s="39"/>
      <c r="F182" s="39"/>
      <c r="G182" s="39"/>
      <c r="H182" s="39"/>
      <c r="I182" s="39"/>
      <c r="J182" s="39"/>
      <c r="K182" s="39"/>
      <c r="L182" s="26"/>
      <c r="M182" s="38"/>
      <c r="N182" s="38"/>
    </row>
    <row r="183" spans="5:14">
      <c r="E183" s="39"/>
      <c r="F183" s="39"/>
      <c r="G183" s="39"/>
      <c r="H183" s="39"/>
      <c r="I183" s="39"/>
      <c r="J183" s="39"/>
      <c r="K183" s="39"/>
      <c r="L183" s="26"/>
      <c r="M183" s="38"/>
      <c r="N183" s="38"/>
    </row>
    <row r="184" spans="5:14">
      <c r="E184" s="39"/>
      <c r="F184" s="39"/>
      <c r="G184" s="39"/>
      <c r="H184" s="39"/>
      <c r="I184" s="39"/>
      <c r="J184" s="39"/>
      <c r="K184" s="39"/>
      <c r="L184" s="26"/>
      <c r="M184" s="38"/>
      <c r="N184" s="38"/>
    </row>
    <row r="185" spans="5:14">
      <c r="E185" s="39"/>
      <c r="F185" s="39"/>
      <c r="G185" s="39"/>
      <c r="H185" s="39"/>
      <c r="I185" s="39"/>
      <c r="J185" s="39"/>
      <c r="K185" s="39"/>
      <c r="L185" s="26"/>
      <c r="M185" s="38"/>
      <c r="N185" s="38"/>
    </row>
    <row r="186" spans="5:14">
      <c r="E186" s="39"/>
      <c r="F186" s="39"/>
      <c r="G186" s="39"/>
      <c r="H186" s="39"/>
      <c r="I186" s="39"/>
      <c r="J186" s="39"/>
      <c r="K186" s="39"/>
      <c r="L186" s="26"/>
      <c r="M186" s="38"/>
      <c r="N186" s="38"/>
    </row>
    <row r="187" spans="5:14">
      <c r="E187" s="39"/>
      <c r="F187" s="39"/>
      <c r="G187" s="39"/>
      <c r="H187" s="39"/>
      <c r="I187" s="39"/>
      <c r="J187" s="39"/>
      <c r="K187" s="39"/>
      <c r="L187" s="26"/>
      <c r="M187" s="38"/>
      <c r="N187" s="38"/>
    </row>
    <row r="188" spans="5:14">
      <c r="E188" s="39"/>
      <c r="F188" s="39"/>
      <c r="G188" s="39"/>
      <c r="H188" s="39"/>
      <c r="I188" s="39"/>
      <c r="J188" s="39"/>
      <c r="K188" s="39"/>
      <c r="L188" s="26"/>
      <c r="M188" s="38"/>
      <c r="N188" s="38"/>
    </row>
    <row r="189" spans="5:14">
      <c r="E189" s="39"/>
      <c r="F189" s="39"/>
      <c r="G189" s="39"/>
      <c r="H189" s="39"/>
      <c r="I189" s="39"/>
      <c r="J189" s="39"/>
      <c r="K189" s="39"/>
      <c r="L189" s="26"/>
      <c r="M189" s="38"/>
      <c r="N189" s="38"/>
    </row>
    <row r="190" spans="5:14">
      <c r="E190" s="39"/>
      <c r="F190" s="39"/>
      <c r="G190" s="39"/>
      <c r="H190" s="39"/>
      <c r="I190" s="39"/>
      <c r="J190" s="39"/>
      <c r="K190" s="39"/>
      <c r="L190" s="26"/>
      <c r="M190" s="38"/>
      <c r="N190" s="38"/>
    </row>
    <row r="191" spans="5:14">
      <c r="E191" s="39"/>
      <c r="F191" s="39"/>
      <c r="G191" s="39"/>
      <c r="H191" s="39"/>
      <c r="I191" s="39"/>
      <c r="J191" s="39"/>
      <c r="K191" s="39"/>
      <c r="L191" s="26"/>
      <c r="M191" s="38"/>
      <c r="N191" s="38"/>
    </row>
    <row r="192" spans="5:14">
      <c r="E192" s="39"/>
      <c r="F192" s="39"/>
      <c r="G192" s="39"/>
      <c r="H192" s="39"/>
      <c r="I192" s="39"/>
      <c r="J192" s="39"/>
      <c r="K192" s="39"/>
      <c r="L192" s="26"/>
      <c r="M192" s="38"/>
      <c r="N192" s="38"/>
    </row>
    <row r="193" spans="5:14">
      <c r="E193" s="39"/>
      <c r="F193" s="39"/>
      <c r="G193" s="39"/>
      <c r="H193" s="39"/>
      <c r="I193" s="39"/>
      <c r="J193" s="39"/>
      <c r="K193" s="39"/>
      <c r="L193" s="26"/>
      <c r="M193" s="38"/>
      <c r="N193" s="38"/>
    </row>
    <row r="194" spans="5:14">
      <c r="E194" s="39"/>
      <c r="F194" s="39"/>
      <c r="G194" s="39"/>
      <c r="H194" s="39"/>
      <c r="I194" s="39"/>
      <c r="J194" s="39"/>
      <c r="K194" s="39"/>
      <c r="L194" s="26"/>
      <c r="M194" s="38"/>
      <c r="N194" s="38"/>
    </row>
    <row r="195" spans="5:14">
      <c r="E195" s="39"/>
      <c r="F195" s="39"/>
      <c r="G195" s="39"/>
      <c r="H195" s="39"/>
      <c r="I195" s="39"/>
      <c r="J195" s="39"/>
      <c r="K195" s="39"/>
      <c r="L195" s="26"/>
      <c r="M195" s="38"/>
      <c r="N195" s="38"/>
    </row>
    <row r="196" spans="5:14">
      <c r="E196" s="39"/>
      <c r="F196" s="39"/>
      <c r="G196" s="39"/>
      <c r="H196" s="39"/>
      <c r="I196" s="39"/>
      <c r="J196" s="39"/>
      <c r="K196" s="39"/>
      <c r="L196" s="26"/>
      <c r="M196" s="38"/>
      <c r="N196" s="38"/>
    </row>
    <row r="197" spans="5:14">
      <c r="E197" s="39"/>
      <c r="F197" s="39"/>
      <c r="G197" s="39"/>
      <c r="H197" s="39"/>
      <c r="I197" s="39"/>
      <c r="J197" s="39"/>
      <c r="K197" s="39"/>
      <c r="L197" s="26"/>
      <c r="M197" s="38"/>
      <c r="N197" s="38"/>
    </row>
    <row r="198" spans="5:14">
      <c r="E198" s="39"/>
      <c r="F198" s="39"/>
      <c r="G198" s="39"/>
      <c r="H198" s="39"/>
      <c r="I198" s="39"/>
      <c r="J198" s="39"/>
      <c r="K198" s="39"/>
      <c r="L198" s="26"/>
      <c r="M198" s="38"/>
      <c r="N198" s="38"/>
    </row>
    <row r="199" spans="5:14">
      <c r="E199" s="39"/>
      <c r="F199" s="39"/>
      <c r="G199" s="39"/>
      <c r="H199" s="39"/>
      <c r="I199" s="39"/>
      <c r="J199" s="39"/>
      <c r="K199" s="39"/>
      <c r="L199" s="26"/>
      <c r="M199" s="38"/>
      <c r="N199" s="38"/>
    </row>
    <row r="200" spans="5:14">
      <c r="E200" s="39"/>
      <c r="F200" s="39"/>
      <c r="G200" s="39"/>
      <c r="H200" s="39"/>
      <c r="I200" s="39"/>
      <c r="J200" s="39"/>
      <c r="K200" s="39"/>
      <c r="L200" s="26"/>
      <c r="M200" s="38"/>
      <c r="N200" s="38"/>
    </row>
    <row r="201" spans="5:14">
      <c r="E201" s="39"/>
      <c r="F201" s="39"/>
      <c r="G201" s="39"/>
      <c r="H201" s="39"/>
      <c r="I201" s="39"/>
      <c r="J201" s="39"/>
      <c r="K201" s="39"/>
      <c r="L201" s="26"/>
      <c r="M201" s="38"/>
      <c r="N201" s="38"/>
    </row>
    <row r="202" spans="5:14">
      <c r="E202" s="39"/>
      <c r="F202" s="39"/>
      <c r="G202" s="39"/>
      <c r="H202" s="39"/>
      <c r="I202" s="39"/>
      <c r="J202" s="39"/>
      <c r="K202" s="39"/>
      <c r="L202" s="26"/>
      <c r="M202" s="38"/>
      <c r="N202" s="38"/>
    </row>
    <row r="203" spans="5:14">
      <c r="E203" s="39"/>
      <c r="F203" s="39"/>
      <c r="G203" s="39"/>
      <c r="H203" s="39"/>
      <c r="I203" s="39"/>
      <c r="J203" s="39"/>
      <c r="K203" s="39"/>
      <c r="L203" s="26"/>
      <c r="M203" s="38"/>
      <c r="N203" s="38"/>
    </row>
    <row r="204" spans="5:14">
      <c r="E204" s="39"/>
      <c r="F204" s="39"/>
      <c r="G204" s="39"/>
      <c r="H204" s="39"/>
      <c r="I204" s="39"/>
      <c r="J204" s="39"/>
      <c r="K204" s="39"/>
      <c r="L204" s="26"/>
      <c r="M204" s="38"/>
      <c r="N204" s="38"/>
    </row>
    <row r="205" spans="5:14">
      <c r="E205" s="39"/>
      <c r="F205" s="39"/>
      <c r="G205" s="39"/>
      <c r="H205" s="39"/>
      <c r="I205" s="39"/>
      <c r="J205" s="39"/>
      <c r="K205" s="39"/>
      <c r="L205" s="26"/>
      <c r="M205" s="38"/>
      <c r="N205" s="38"/>
    </row>
    <row r="206" spans="5:14">
      <c r="E206" s="39"/>
      <c r="F206" s="39"/>
      <c r="G206" s="39"/>
      <c r="H206" s="39"/>
      <c r="I206" s="39"/>
      <c r="J206" s="39"/>
      <c r="K206" s="39"/>
      <c r="L206" s="26"/>
      <c r="M206" s="38"/>
      <c r="N206" s="38"/>
    </row>
    <row r="207" spans="5:14">
      <c r="E207" s="39"/>
      <c r="F207" s="39"/>
      <c r="G207" s="39"/>
      <c r="H207" s="39"/>
      <c r="I207" s="39"/>
      <c r="J207" s="39"/>
      <c r="K207" s="39"/>
      <c r="L207" s="26"/>
      <c r="M207" s="38"/>
      <c r="N207" s="38"/>
    </row>
    <row r="208" spans="5:14">
      <c r="E208" s="39"/>
      <c r="F208" s="39"/>
      <c r="G208" s="39"/>
      <c r="H208" s="39"/>
      <c r="I208" s="39"/>
      <c r="J208" s="39"/>
      <c r="K208" s="39"/>
      <c r="L208" s="26"/>
      <c r="M208" s="38"/>
      <c r="N208" s="38"/>
    </row>
    <row r="209" spans="5:14">
      <c r="E209" s="39"/>
      <c r="F209" s="39"/>
      <c r="G209" s="39"/>
      <c r="H209" s="39"/>
      <c r="I209" s="39"/>
      <c r="J209" s="39"/>
      <c r="K209" s="39"/>
      <c r="L209" s="26"/>
      <c r="M209" s="38"/>
      <c r="N209" s="38"/>
    </row>
    <row r="210" spans="5:14">
      <c r="E210" s="39"/>
      <c r="F210" s="39"/>
      <c r="G210" s="39"/>
      <c r="H210" s="39"/>
      <c r="I210" s="39"/>
      <c r="J210" s="39"/>
      <c r="K210" s="39"/>
      <c r="L210" s="26"/>
      <c r="M210" s="38"/>
      <c r="N210" s="38"/>
    </row>
    <row r="211" spans="5:14">
      <c r="E211" s="39"/>
      <c r="F211" s="39"/>
      <c r="G211" s="39"/>
      <c r="H211" s="39"/>
      <c r="I211" s="39"/>
      <c r="J211" s="39"/>
      <c r="K211" s="39"/>
      <c r="L211" s="26"/>
      <c r="M211" s="38"/>
      <c r="N211" s="38"/>
    </row>
    <row r="212" spans="5:14">
      <c r="E212" s="39"/>
      <c r="F212" s="39"/>
      <c r="G212" s="39"/>
      <c r="H212" s="39"/>
      <c r="I212" s="39"/>
      <c r="J212" s="39"/>
      <c r="K212" s="39"/>
      <c r="L212" s="26"/>
      <c r="M212" s="38"/>
      <c r="N212" s="38"/>
    </row>
    <row r="213" spans="5:14">
      <c r="E213" s="39"/>
      <c r="F213" s="39"/>
      <c r="G213" s="39"/>
      <c r="H213" s="39"/>
      <c r="I213" s="39"/>
      <c r="J213" s="39"/>
      <c r="K213" s="39"/>
      <c r="L213" s="26"/>
      <c r="M213" s="38"/>
      <c r="N213" s="38"/>
    </row>
    <row r="214" spans="5:14">
      <c r="E214" s="39"/>
      <c r="F214" s="39"/>
      <c r="G214" s="39"/>
      <c r="H214" s="39"/>
      <c r="I214" s="39"/>
      <c r="J214" s="39"/>
      <c r="K214" s="39"/>
      <c r="L214" s="26"/>
      <c r="M214" s="38"/>
      <c r="N214" s="38"/>
    </row>
    <row r="215" spans="5:14">
      <c r="E215" s="39"/>
      <c r="F215" s="39"/>
      <c r="G215" s="39"/>
      <c r="H215" s="39"/>
      <c r="I215" s="39"/>
      <c r="J215" s="39"/>
      <c r="K215" s="39"/>
      <c r="L215" s="26"/>
      <c r="M215" s="38"/>
      <c r="N215" s="38"/>
    </row>
    <row r="216" spans="5:14">
      <c r="E216" s="39"/>
      <c r="F216" s="39"/>
      <c r="G216" s="39"/>
      <c r="H216" s="39"/>
      <c r="I216" s="39"/>
      <c r="J216" s="39"/>
      <c r="K216" s="39"/>
      <c r="L216" s="26"/>
      <c r="M216" s="38"/>
      <c r="N216" s="38"/>
    </row>
    <row r="217" spans="5:14">
      <c r="E217" s="39"/>
      <c r="F217" s="39"/>
      <c r="G217" s="39"/>
      <c r="H217" s="39"/>
      <c r="I217" s="39"/>
      <c r="J217" s="39"/>
      <c r="K217" s="39"/>
      <c r="L217" s="26"/>
      <c r="M217" s="38"/>
      <c r="N217" s="38"/>
    </row>
    <row r="218" spans="5:14">
      <c r="E218" s="39"/>
      <c r="F218" s="39"/>
      <c r="G218" s="39"/>
      <c r="H218" s="39"/>
      <c r="I218" s="39"/>
      <c r="J218" s="39"/>
      <c r="K218" s="39"/>
      <c r="L218" s="26"/>
      <c r="M218" s="38"/>
      <c r="N218" s="38"/>
    </row>
    <row r="219" spans="5:14">
      <c r="E219" s="39"/>
      <c r="F219" s="39"/>
      <c r="G219" s="39"/>
      <c r="H219" s="39"/>
      <c r="I219" s="39"/>
      <c r="J219" s="39"/>
      <c r="K219" s="39"/>
      <c r="L219" s="26"/>
      <c r="M219" s="38"/>
      <c r="N219" s="38"/>
    </row>
    <row r="220" spans="5:14">
      <c r="E220" s="39"/>
      <c r="F220" s="39"/>
      <c r="G220" s="39"/>
      <c r="H220" s="39"/>
      <c r="I220" s="39"/>
      <c r="J220" s="39"/>
      <c r="K220" s="39"/>
      <c r="L220" s="26"/>
      <c r="M220" s="38"/>
      <c r="N220" s="38"/>
    </row>
    <row r="221" spans="5:14">
      <c r="E221" s="39"/>
      <c r="F221" s="39"/>
      <c r="G221" s="39"/>
      <c r="H221" s="39"/>
      <c r="I221" s="39"/>
      <c r="J221" s="39"/>
      <c r="K221" s="39"/>
      <c r="L221" s="26"/>
      <c r="M221" s="38"/>
      <c r="N221" s="38"/>
    </row>
    <row r="222" spans="5:14">
      <c r="E222" s="39"/>
      <c r="F222" s="39"/>
      <c r="G222" s="39"/>
      <c r="H222" s="39"/>
      <c r="I222" s="39"/>
      <c r="J222" s="39"/>
      <c r="K222" s="39"/>
      <c r="L222" s="26"/>
      <c r="M222" s="38"/>
      <c r="N222" s="38"/>
    </row>
    <row r="223" spans="5:14">
      <c r="E223" s="39"/>
      <c r="F223" s="39"/>
      <c r="G223" s="39"/>
      <c r="H223" s="39"/>
      <c r="I223" s="39"/>
      <c r="J223" s="39"/>
      <c r="K223" s="39"/>
      <c r="L223" s="26"/>
      <c r="M223" s="38"/>
      <c r="N223" s="38"/>
    </row>
    <row r="224" spans="5:14">
      <c r="E224" s="39"/>
      <c r="F224" s="39"/>
      <c r="G224" s="39"/>
      <c r="H224" s="39"/>
      <c r="I224" s="39"/>
      <c r="J224" s="39"/>
      <c r="K224" s="39"/>
      <c r="L224" s="26"/>
      <c r="M224" s="38"/>
      <c r="N224" s="38"/>
    </row>
    <row r="225" spans="5:14">
      <c r="E225" s="39"/>
      <c r="F225" s="39"/>
      <c r="G225" s="39"/>
      <c r="H225" s="39"/>
      <c r="I225" s="39"/>
      <c r="J225" s="39"/>
      <c r="K225" s="39"/>
      <c r="L225" s="26"/>
      <c r="M225" s="38"/>
      <c r="N225" s="38"/>
    </row>
    <row r="226" spans="5:14">
      <c r="E226" s="39"/>
      <c r="F226" s="39"/>
      <c r="G226" s="39"/>
      <c r="H226" s="39"/>
      <c r="I226" s="39"/>
      <c r="J226" s="39"/>
      <c r="K226" s="39"/>
      <c r="L226" s="26"/>
      <c r="M226" s="38"/>
      <c r="N226" s="38"/>
    </row>
    <row r="227" spans="5:14">
      <c r="E227" s="39"/>
      <c r="F227" s="39"/>
      <c r="G227" s="39"/>
      <c r="H227" s="39"/>
      <c r="I227" s="39"/>
      <c r="J227" s="39"/>
      <c r="K227" s="39"/>
      <c r="L227" s="26"/>
      <c r="M227" s="38"/>
      <c r="N227" s="38"/>
    </row>
    <row r="228" spans="5:14">
      <c r="E228" s="39"/>
      <c r="F228" s="39"/>
      <c r="G228" s="39"/>
      <c r="H228" s="39"/>
      <c r="I228" s="39"/>
      <c r="J228" s="39"/>
      <c r="K228" s="39"/>
      <c r="L228" s="26"/>
      <c r="M228" s="38"/>
      <c r="N228" s="38"/>
    </row>
    <row r="229" spans="5:14">
      <c r="E229" s="39"/>
      <c r="F229" s="39"/>
      <c r="G229" s="39"/>
      <c r="H229" s="39"/>
      <c r="I229" s="39"/>
      <c r="J229" s="39"/>
      <c r="K229" s="39"/>
      <c r="L229" s="26"/>
      <c r="M229" s="38"/>
      <c r="N229" s="38"/>
    </row>
    <row r="230" spans="5:14">
      <c r="E230" s="39"/>
      <c r="F230" s="39"/>
      <c r="G230" s="39"/>
      <c r="H230" s="39"/>
      <c r="I230" s="39"/>
      <c r="J230" s="39"/>
      <c r="K230" s="39"/>
      <c r="L230" s="26"/>
      <c r="M230" s="38"/>
      <c r="N230" s="38"/>
    </row>
    <row r="231" spans="5:14">
      <c r="E231" s="39"/>
      <c r="F231" s="39"/>
      <c r="G231" s="39"/>
      <c r="H231" s="39"/>
      <c r="I231" s="39"/>
      <c r="J231" s="39"/>
      <c r="K231" s="39"/>
      <c r="L231" s="26"/>
      <c r="M231" s="38"/>
      <c r="N231" s="38"/>
    </row>
    <row r="232" spans="5:14">
      <c r="E232" s="39"/>
      <c r="F232" s="39"/>
      <c r="G232" s="39"/>
      <c r="H232" s="39"/>
      <c r="I232" s="39"/>
      <c r="J232" s="39"/>
      <c r="K232" s="39"/>
      <c r="L232" s="26"/>
      <c r="M232" s="38"/>
      <c r="N232" s="38"/>
    </row>
    <row r="233" spans="5:14">
      <c r="E233" s="39"/>
      <c r="F233" s="39"/>
      <c r="G233" s="39"/>
      <c r="H233" s="39"/>
      <c r="I233" s="39"/>
      <c r="J233" s="39"/>
      <c r="K233" s="39"/>
      <c r="L233" s="26"/>
      <c r="M233" s="38"/>
      <c r="N233" s="38"/>
    </row>
    <row r="234" spans="5:14">
      <c r="E234" s="39"/>
      <c r="F234" s="39"/>
      <c r="G234" s="39"/>
      <c r="H234" s="39"/>
      <c r="I234" s="39"/>
      <c r="J234" s="39"/>
      <c r="K234" s="39"/>
      <c r="L234" s="26"/>
      <c r="M234" s="38"/>
      <c r="N234" s="38"/>
    </row>
    <row r="235" spans="5:14">
      <c r="E235" s="39"/>
      <c r="F235" s="39"/>
      <c r="G235" s="39"/>
      <c r="H235" s="39"/>
      <c r="I235" s="39"/>
      <c r="J235" s="39"/>
      <c r="K235" s="39"/>
      <c r="L235" s="26"/>
      <c r="M235" s="38"/>
      <c r="N235" s="38"/>
    </row>
    <row r="236" spans="5:14">
      <c r="E236" s="39"/>
      <c r="F236" s="39"/>
      <c r="G236" s="39"/>
      <c r="H236" s="39"/>
      <c r="I236" s="39"/>
      <c r="J236" s="39"/>
      <c r="K236" s="39"/>
      <c r="L236" s="26"/>
      <c r="M236" s="38"/>
      <c r="N236" s="38"/>
    </row>
    <row r="237" spans="5:14">
      <c r="E237" s="39"/>
      <c r="F237" s="39"/>
      <c r="G237" s="39"/>
      <c r="H237" s="39"/>
      <c r="I237" s="39"/>
      <c r="J237" s="39"/>
      <c r="K237" s="39"/>
      <c r="L237" s="26"/>
      <c r="M237" s="38"/>
      <c r="N237" s="38"/>
    </row>
    <row r="238" spans="5:14">
      <c r="E238" s="39"/>
      <c r="F238" s="39"/>
      <c r="G238" s="39"/>
      <c r="H238" s="39"/>
      <c r="I238" s="39"/>
      <c r="J238" s="39"/>
      <c r="K238" s="39"/>
      <c r="L238" s="26"/>
      <c r="M238" s="38"/>
      <c r="N238" s="38"/>
    </row>
    <row r="239" spans="5:14">
      <c r="E239" s="39"/>
      <c r="F239" s="39"/>
      <c r="G239" s="39"/>
      <c r="H239" s="39"/>
      <c r="I239" s="39"/>
      <c r="J239" s="39"/>
      <c r="K239" s="39"/>
      <c r="L239" s="26"/>
      <c r="M239" s="38"/>
      <c r="N239" s="38"/>
    </row>
    <row r="240" spans="5:14">
      <c r="E240" s="39"/>
      <c r="F240" s="39"/>
      <c r="G240" s="39"/>
      <c r="H240" s="39"/>
      <c r="I240" s="39"/>
      <c r="J240" s="39"/>
      <c r="K240" s="39"/>
      <c r="L240" s="26"/>
      <c r="M240" s="38"/>
      <c r="N240" s="38"/>
    </row>
    <row r="241" spans="5:14">
      <c r="E241" s="39"/>
      <c r="F241" s="39"/>
      <c r="G241" s="39"/>
      <c r="H241" s="39"/>
      <c r="I241" s="39"/>
      <c r="J241" s="39"/>
      <c r="K241" s="39"/>
      <c r="L241" s="26"/>
      <c r="M241" s="38"/>
      <c r="N241" s="38"/>
    </row>
    <row r="242" spans="5:14">
      <c r="E242" s="39"/>
      <c r="F242" s="39"/>
      <c r="G242" s="39"/>
      <c r="H242" s="39"/>
      <c r="I242" s="39"/>
      <c r="J242" s="39"/>
      <c r="K242" s="39"/>
      <c r="L242" s="26"/>
      <c r="M242" s="38"/>
      <c r="N242" s="38"/>
    </row>
    <row r="243" spans="5:14">
      <c r="E243" s="39"/>
      <c r="F243" s="39"/>
      <c r="G243" s="39"/>
      <c r="H243" s="39"/>
      <c r="I243" s="39"/>
      <c r="J243" s="39"/>
      <c r="K243" s="39"/>
      <c r="L243" s="26"/>
      <c r="M243" s="38"/>
      <c r="N243" s="38"/>
    </row>
    <row r="244" spans="5:14">
      <c r="E244" s="39"/>
      <c r="F244" s="39"/>
      <c r="G244" s="39"/>
      <c r="H244" s="39"/>
      <c r="I244" s="39"/>
      <c r="J244" s="39"/>
      <c r="K244" s="39"/>
      <c r="L244" s="26"/>
      <c r="M244" s="38"/>
      <c r="N244" s="38"/>
    </row>
    <row r="245" spans="5:14">
      <c r="E245" s="39"/>
      <c r="F245" s="39"/>
      <c r="G245" s="39"/>
      <c r="H245" s="39"/>
      <c r="I245" s="39"/>
      <c r="J245" s="39"/>
      <c r="K245" s="39"/>
      <c r="L245" s="26"/>
      <c r="M245" s="38"/>
      <c r="N245" s="38"/>
    </row>
    <row r="246" spans="5:14">
      <c r="E246" s="39"/>
      <c r="F246" s="39"/>
      <c r="G246" s="39"/>
      <c r="H246" s="39"/>
      <c r="I246" s="39"/>
      <c r="J246" s="39"/>
      <c r="K246" s="39"/>
      <c r="L246" s="26"/>
      <c r="M246" s="38"/>
      <c r="N246" s="38"/>
    </row>
    <row r="247" spans="5:14">
      <c r="E247" s="39"/>
      <c r="F247" s="39"/>
      <c r="G247" s="39"/>
      <c r="H247" s="39"/>
      <c r="I247" s="39"/>
      <c r="J247" s="39"/>
      <c r="K247" s="39"/>
      <c r="L247" s="26"/>
      <c r="M247" s="38"/>
      <c r="N247" s="38"/>
    </row>
    <row r="248" spans="5:14">
      <c r="E248" s="39"/>
      <c r="F248" s="39"/>
      <c r="G248" s="39"/>
      <c r="H248" s="39"/>
      <c r="I248" s="39"/>
      <c r="J248" s="39"/>
      <c r="K248" s="39"/>
      <c r="L248" s="26"/>
      <c r="M248" s="38"/>
      <c r="N248" s="38"/>
    </row>
  </sheetData>
  <sheetProtection password="D7D5" sheet="1" objects="1" scenarios="1" formatCells="0" formatColumns="0" formatRows="0"/>
  <mergeCells count="23">
    <mergeCell ref="E110:H110"/>
    <mergeCell ref="I110:K110"/>
    <mergeCell ref="B8:N8"/>
    <mergeCell ref="B9:N9"/>
    <mergeCell ref="B11:N11"/>
    <mergeCell ref="B81:D81"/>
    <mergeCell ref="E21:H21"/>
    <mergeCell ref="I21:K21"/>
    <mergeCell ref="B13:N14"/>
    <mergeCell ref="E85:H85"/>
    <mergeCell ref="I85:K85"/>
    <mergeCell ref="B19:N19"/>
    <mergeCell ref="B83:N83"/>
    <mergeCell ref="B96:D96"/>
    <mergeCell ref="B98:N98"/>
    <mergeCell ref="B108:N108"/>
    <mergeCell ref="B103:D103"/>
    <mergeCell ref="B7:N7"/>
    <mergeCell ref="B2:N2"/>
    <mergeCell ref="B3:N3"/>
    <mergeCell ref="B4:N4"/>
    <mergeCell ref="B5:N5"/>
    <mergeCell ref="B6:N6"/>
  </mergeCells>
  <printOptions horizontalCentered="1" verticalCentered="1"/>
  <pageMargins left="0.7" right="0.7" top="0.75" bottom="0.75" header="0.3" footer="0.3"/>
  <pageSetup scale="51" fitToHeight="4" orientation="landscape" r:id="rId1"/>
  <headerFooter>
    <oddFooter>Page &amp;P of &amp;N</oddFooter>
  </headerFooter>
</worksheet>
</file>

<file path=xl/worksheets/sheet2.xml><?xml version="1.0" encoding="utf-8"?>
<worksheet xmlns="http://schemas.openxmlformats.org/spreadsheetml/2006/main" xmlns:r="http://schemas.openxmlformats.org/officeDocument/2006/relationships">
  <dimension ref="A1:K187"/>
  <sheetViews>
    <sheetView topLeftCell="A25" zoomScale="75" zoomScaleNormal="75" workbookViewId="0">
      <selection activeCell="D25" sqref="D25"/>
    </sheetView>
  </sheetViews>
  <sheetFormatPr defaultColWidth="9.140625" defaultRowHeight="12.75"/>
  <cols>
    <col min="1" max="1" width="0.85546875" style="19" customWidth="1"/>
    <col min="2" max="2" width="12.5703125" style="20" customWidth="1"/>
    <col min="3" max="3" width="33.28515625" style="20" customWidth="1"/>
    <col min="4" max="4" width="36.28515625" style="19" customWidth="1"/>
    <col min="5" max="8" width="19.7109375" style="1" customWidth="1"/>
    <col min="9" max="9" width="12.140625" style="2" customWidth="1"/>
    <col min="10" max="10" width="49.5703125" style="2" customWidth="1"/>
    <col min="11" max="11" width="56.42578125" style="2" customWidth="1"/>
    <col min="12" max="12" width="4.7109375" style="19" customWidth="1"/>
    <col min="13" max="16384" width="9.140625" style="19"/>
  </cols>
  <sheetData>
    <row r="1" spans="1:11" ht="13.5" thickBot="1"/>
    <row r="2" spans="1:11">
      <c r="A2" s="64"/>
      <c r="B2" s="245" t="s">
        <v>112</v>
      </c>
      <c r="C2" s="246"/>
      <c r="D2" s="246"/>
      <c r="E2" s="246"/>
      <c r="F2" s="246"/>
      <c r="G2" s="246"/>
      <c r="H2" s="246"/>
      <c r="I2" s="246"/>
      <c r="J2" s="247"/>
      <c r="K2" s="43"/>
    </row>
    <row r="3" spans="1:11">
      <c r="A3" s="65"/>
      <c r="B3" s="242" t="s">
        <v>26</v>
      </c>
      <c r="C3" s="248"/>
      <c r="D3" s="248"/>
      <c r="E3" s="248"/>
      <c r="F3" s="248"/>
      <c r="G3" s="248"/>
      <c r="H3" s="248"/>
      <c r="I3" s="248"/>
      <c r="J3" s="249"/>
      <c r="K3" s="20"/>
    </row>
    <row r="4" spans="1:11">
      <c r="A4" s="65"/>
      <c r="B4" s="242" t="s">
        <v>27</v>
      </c>
      <c r="C4" s="248"/>
      <c r="D4" s="248"/>
      <c r="E4" s="248"/>
      <c r="F4" s="248"/>
      <c r="G4" s="248"/>
      <c r="H4" s="248"/>
      <c r="I4" s="248"/>
      <c r="J4" s="249"/>
      <c r="K4" s="20"/>
    </row>
    <row r="5" spans="1:11">
      <c r="A5" s="65"/>
      <c r="B5" s="242"/>
      <c r="C5" s="248"/>
      <c r="D5" s="248"/>
      <c r="E5" s="248"/>
      <c r="F5" s="248"/>
      <c r="G5" s="248"/>
      <c r="H5" s="248"/>
      <c r="I5" s="248"/>
      <c r="J5" s="249"/>
      <c r="K5" s="50"/>
    </row>
    <row r="6" spans="1:11">
      <c r="A6" s="65"/>
      <c r="B6" s="242" t="s">
        <v>113</v>
      </c>
      <c r="C6" s="243"/>
      <c r="D6" s="243"/>
      <c r="E6" s="243"/>
      <c r="F6" s="243"/>
      <c r="G6" s="243"/>
      <c r="H6" s="243"/>
      <c r="I6" s="243"/>
      <c r="J6" s="244"/>
      <c r="K6" s="20"/>
    </row>
    <row r="7" spans="1:11">
      <c r="A7" s="65"/>
      <c r="B7" s="242" t="s">
        <v>46</v>
      </c>
      <c r="C7" s="243"/>
      <c r="D7" s="243"/>
      <c r="E7" s="243"/>
      <c r="F7" s="243"/>
      <c r="G7" s="243"/>
      <c r="H7" s="243"/>
      <c r="I7" s="243"/>
      <c r="J7" s="244"/>
      <c r="K7" s="20"/>
    </row>
    <row r="8" spans="1:11">
      <c r="A8" s="65"/>
      <c r="B8" s="242" t="s">
        <v>199</v>
      </c>
      <c r="C8" s="243"/>
      <c r="D8" s="243"/>
      <c r="E8" s="243"/>
      <c r="F8" s="243"/>
      <c r="G8" s="243"/>
      <c r="H8" s="243"/>
      <c r="I8" s="243"/>
      <c r="J8" s="244"/>
      <c r="K8" s="42"/>
    </row>
    <row r="9" spans="1:11">
      <c r="A9" s="65"/>
      <c r="B9" s="253" t="s">
        <v>131</v>
      </c>
      <c r="C9" s="254"/>
      <c r="D9" s="254"/>
      <c r="E9" s="254"/>
      <c r="F9" s="254"/>
      <c r="G9" s="254"/>
      <c r="H9" s="254"/>
      <c r="I9" s="254"/>
      <c r="J9" s="255"/>
      <c r="K9" s="41"/>
    </row>
    <row r="10" spans="1:11">
      <c r="A10" s="65"/>
      <c r="B10" s="21"/>
      <c r="D10" s="20"/>
      <c r="E10" s="50"/>
      <c r="F10" s="50"/>
      <c r="G10" s="50"/>
      <c r="H10" s="50"/>
      <c r="I10" s="15"/>
      <c r="J10" s="16"/>
      <c r="K10" s="23"/>
    </row>
    <row r="11" spans="1:11">
      <c r="A11" s="65"/>
      <c r="B11" s="256" t="s">
        <v>132</v>
      </c>
      <c r="C11" s="257"/>
      <c r="D11" s="257"/>
      <c r="E11" s="257"/>
      <c r="F11" s="257"/>
      <c r="G11" s="257"/>
      <c r="H11" s="257"/>
      <c r="I11" s="257"/>
      <c r="J11" s="258"/>
      <c r="K11" s="23"/>
    </row>
    <row r="12" spans="1:11">
      <c r="A12" s="65"/>
      <c r="B12" s="21"/>
      <c r="D12" s="20"/>
      <c r="E12" s="50"/>
      <c r="F12" s="50"/>
      <c r="G12" s="50"/>
      <c r="H12" s="50"/>
      <c r="I12" s="15"/>
      <c r="J12" s="16"/>
      <c r="K12" s="23"/>
    </row>
    <row r="13" spans="1:11">
      <c r="A13" s="65"/>
      <c r="B13" s="9" t="s">
        <v>31</v>
      </c>
      <c r="C13" s="201"/>
      <c r="D13" s="17"/>
      <c r="E13" s="35"/>
      <c r="F13" s="35"/>
      <c r="G13" s="35"/>
      <c r="H13" s="35"/>
      <c r="I13" s="18"/>
      <c r="J13" s="16"/>
      <c r="K13" s="23"/>
    </row>
    <row r="14" spans="1:11">
      <c r="A14" s="65"/>
      <c r="B14" s="9" t="s">
        <v>127</v>
      </c>
      <c r="C14" s="201"/>
      <c r="D14" s="17"/>
      <c r="E14" s="35"/>
      <c r="F14" s="35"/>
      <c r="G14" s="35"/>
      <c r="H14" s="35"/>
      <c r="I14" s="18"/>
      <c r="J14" s="16"/>
      <c r="K14" s="23"/>
    </row>
    <row r="15" spans="1:11">
      <c r="A15" s="65"/>
      <c r="B15" s="9"/>
      <c r="C15" s="8"/>
      <c r="D15" s="17"/>
      <c r="E15" s="35"/>
      <c r="F15" s="35"/>
      <c r="G15" s="35"/>
      <c r="H15" s="35"/>
      <c r="I15" s="18"/>
      <c r="J15" s="16"/>
      <c r="K15" s="23"/>
    </row>
    <row r="16" spans="1:11">
      <c r="A16" s="65"/>
      <c r="B16" s="9" t="s">
        <v>190</v>
      </c>
      <c r="C16" s="8"/>
      <c r="D16" s="17"/>
      <c r="E16" s="35"/>
      <c r="F16" s="35"/>
      <c r="G16" s="35"/>
      <c r="H16" s="35"/>
      <c r="I16" s="18"/>
      <c r="J16" s="16"/>
      <c r="K16" s="23"/>
    </row>
    <row r="17" spans="1:11" ht="13.5" thickBot="1">
      <c r="A17" s="65"/>
      <c r="B17" s="9"/>
      <c r="C17" s="8"/>
      <c r="D17" s="17"/>
      <c r="E17" s="35"/>
      <c r="F17" s="35"/>
      <c r="G17" s="35"/>
      <c r="H17" s="35"/>
      <c r="I17" s="18"/>
      <c r="J17" s="16"/>
      <c r="K17" s="23"/>
    </row>
    <row r="18" spans="1:11" ht="32.25" thickBot="1">
      <c r="A18" s="65"/>
      <c r="B18" s="63" t="s">
        <v>30</v>
      </c>
      <c r="C18" s="63" t="s">
        <v>133</v>
      </c>
      <c r="D18" s="63" t="s">
        <v>134</v>
      </c>
      <c r="E18" s="58" t="s">
        <v>135</v>
      </c>
      <c r="F18" s="59" t="s">
        <v>136</v>
      </c>
      <c r="G18" s="59" t="s">
        <v>137</v>
      </c>
      <c r="H18" s="88" t="s">
        <v>138</v>
      </c>
      <c r="I18" s="89" t="s">
        <v>2</v>
      </c>
      <c r="J18" s="61" t="s">
        <v>122</v>
      </c>
      <c r="K18" s="22"/>
    </row>
    <row r="19" spans="1:11" s="26" customFormat="1">
      <c r="A19" s="21"/>
      <c r="B19" s="91">
        <v>1</v>
      </c>
      <c r="C19" s="90" t="s">
        <v>19</v>
      </c>
      <c r="D19" s="237"/>
      <c r="E19" s="205">
        <v>0</v>
      </c>
      <c r="F19" s="205">
        <v>0</v>
      </c>
      <c r="G19" s="205">
        <v>0</v>
      </c>
      <c r="H19" s="205">
        <v>0</v>
      </c>
      <c r="I19" s="131">
        <f>SUM(E19:H19)</f>
        <v>0</v>
      </c>
      <c r="J19" s="238"/>
    </row>
    <row r="20" spans="1:11">
      <c r="A20" s="65"/>
      <c r="B20" s="80">
        <v>2</v>
      </c>
      <c r="C20" s="81" t="s">
        <v>24</v>
      </c>
      <c r="D20" s="234"/>
      <c r="E20" s="202">
        <v>0</v>
      </c>
      <c r="F20" s="202">
        <v>0</v>
      </c>
      <c r="G20" s="202">
        <v>0</v>
      </c>
      <c r="H20" s="202">
        <v>0</v>
      </c>
      <c r="I20" s="85">
        <f>SUM(E20:H20)</f>
        <v>0</v>
      </c>
      <c r="J20" s="212"/>
      <c r="K20" s="44"/>
    </row>
    <row r="21" spans="1:11">
      <c r="A21" s="65"/>
      <c r="B21" s="78">
        <v>3</v>
      </c>
      <c r="C21" s="72" t="s">
        <v>18</v>
      </c>
      <c r="D21" s="232"/>
      <c r="E21" s="204">
        <v>0</v>
      </c>
      <c r="F21" s="204">
        <v>0</v>
      </c>
      <c r="G21" s="204">
        <v>0</v>
      </c>
      <c r="H21" s="204">
        <v>0</v>
      </c>
      <c r="I21" s="74">
        <f t="shared" ref="I21:I32" si="0">SUM(E21:H21)</f>
        <v>0</v>
      </c>
      <c r="J21" s="213"/>
      <c r="K21" s="19"/>
    </row>
    <row r="22" spans="1:11" s="26" customFormat="1">
      <c r="A22" s="21"/>
      <c r="B22" s="80">
        <v>4</v>
      </c>
      <c r="C22" s="81" t="s">
        <v>20</v>
      </c>
      <c r="D22" s="234"/>
      <c r="E22" s="202">
        <v>0</v>
      </c>
      <c r="F22" s="202">
        <v>0</v>
      </c>
      <c r="G22" s="202">
        <v>0</v>
      </c>
      <c r="H22" s="202">
        <v>0</v>
      </c>
      <c r="I22" s="85">
        <f t="shared" si="0"/>
        <v>0</v>
      </c>
      <c r="J22" s="212"/>
      <c r="K22" s="45"/>
    </row>
    <row r="23" spans="1:11" ht="25.5">
      <c r="A23" s="65"/>
      <c r="B23" s="78">
        <v>5</v>
      </c>
      <c r="C23" s="72" t="s">
        <v>23</v>
      </c>
      <c r="D23" s="232"/>
      <c r="E23" s="204">
        <v>0</v>
      </c>
      <c r="F23" s="204">
        <v>0</v>
      </c>
      <c r="G23" s="204">
        <v>0</v>
      </c>
      <c r="H23" s="204">
        <v>0</v>
      </c>
      <c r="I23" s="74">
        <f t="shared" si="0"/>
        <v>0</v>
      </c>
      <c r="J23" s="213"/>
      <c r="K23" s="19"/>
    </row>
    <row r="24" spans="1:11">
      <c r="A24" s="65"/>
      <c r="B24" s="80">
        <v>6</v>
      </c>
      <c r="C24" s="81" t="s">
        <v>38</v>
      </c>
      <c r="D24" s="234"/>
      <c r="E24" s="202">
        <v>0</v>
      </c>
      <c r="F24" s="202">
        <v>0</v>
      </c>
      <c r="G24" s="202">
        <v>0</v>
      </c>
      <c r="H24" s="202">
        <v>0</v>
      </c>
      <c r="I24" s="85">
        <f t="shared" si="0"/>
        <v>0</v>
      </c>
      <c r="J24" s="212"/>
      <c r="K24" s="19"/>
    </row>
    <row r="25" spans="1:11">
      <c r="A25" s="65"/>
      <c r="B25" s="78">
        <v>7</v>
      </c>
      <c r="C25" s="72" t="s">
        <v>21</v>
      </c>
      <c r="D25" s="232"/>
      <c r="E25" s="204">
        <v>0</v>
      </c>
      <c r="F25" s="204">
        <v>0</v>
      </c>
      <c r="G25" s="204">
        <v>0</v>
      </c>
      <c r="H25" s="204">
        <v>0</v>
      </c>
      <c r="I25" s="74">
        <f>SUM(E25:H25)</f>
        <v>0</v>
      </c>
      <c r="J25" s="213"/>
      <c r="K25" s="19"/>
    </row>
    <row r="26" spans="1:11">
      <c r="A26" s="65"/>
      <c r="B26" s="80">
        <v>8</v>
      </c>
      <c r="C26" s="233"/>
      <c r="D26" s="234"/>
      <c r="E26" s="202"/>
      <c r="F26" s="202"/>
      <c r="G26" s="202"/>
      <c r="H26" s="202"/>
      <c r="I26" s="85">
        <f t="shared" si="0"/>
        <v>0</v>
      </c>
      <c r="J26" s="212"/>
      <c r="K26" s="19"/>
    </row>
    <row r="27" spans="1:11">
      <c r="A27" s="65"/>
      <c r="B27" s="78">
        <v>9</v>
      </c>
      <c r="C27" s="231"/>
      <c r="D27" s="232"/>
      <c r="E27" s="204"/>
      <c r="F27" s="204"/>
      <c r="G27" s="208"/>
      <c r="H27" s="208"/>
      <c r="I27" s="74">
        <f>SUM(E27:H27)</f>
        <v>0</v>
      </c>
      <c r="J27" s="213"/>
      <c r="K27" s="19"/>
    </row>
    <row r="28" spans="1:11" s="26" customFormat="1">
      <c r="A28" s="21"/>
      <c r="B28" s="80">
        <v>10</v>
      </c>
      <c r="C28" s="233"/>
      <c r="D28" s="234"/>
      <c r="E28" s="202"/>
      <c r="F28" s="202"/>
      <c r="G28" s="207"/>
      <c r="H28" s="207"/>
      <c r="I28" s="85">
        <f t="shared" si="0"/>
        <v>0</v>
      </c>
      <c r="J28" s="212"/>
    </row>
    <row r="29" spans="1:11">
      <c r="A29" s="65"/>
      <c r="B29" s="78">
        <v>11</v>
      </c>
      <c r="C29" s="235"/>
      <c r="D29" s="232"/>
      <c r="E29" s="204"/>
      <c r="F29" s="204"/>
      <c r="G29" s="208"/>
      <c r="H29" s="208"/>
      <c r="I29" s="74">
        <f>SUM(E29:H29)</f>
        <v>0</v>
      </c>
      <c r="J29" s="213"/>
      <c r="K29" s="19"/>
    </row>
    <row r="30" spans="1:11">
      <c r="A30" s="65"/>
      <c r="B30" s="80">
        <v>12</v>
      </c>
      <c r="C30" s="233"/>
      <c r="D30" s="234"/>
      <c r="E30" s="202"/>
      <c r="F30" s="202"/>
      <c r="G30" s="207"/>
      <c r="H30" s="207"/>
      <c r="I30" s="85">
        <f t="shared" si="0"/>
        <v>0</v>
      </c>
      <c r="J30" s="212"/>
      <c r="K30" s="19"/>
    </row>
    <row r="31" spans="1:11" s="26" customFormat="1">
      <c r="A31" s="21"/>
      <c r="B31" s="78">
        <v>13</v>
      </c>
      <c r="C31" s="235"/>
      <c r="D31" s="232"/>
      <c r="E31" s="204"/>
      <c r="F31" s="204"/>
      <c r="G31" s="208"/>
      <c r="H31" s="208"/>
      <c r="I31" s="74">
        <f>SUM(E31:H31)</f>
        <v>0</v>
      </c>
      <c r="J31" s="213"/>
    </row>
    <row r="32" spans="1:11" s="26" customFormat="1">
      <c r="A32" s="21"/>
      <c r="B32" s="80">
        <v>14</v>
      </c>
      <c r="C32" s="233"/>
      <c r="D32" s="234"/>
      <c r="E32" s="202"/>
      <c r="F32" s="202"/>
      <c r="G32" s="207"/>
      <c r="H32" s="207"/>
      <c r="I32" s="85">
        <f t="shared" si="0"/>
        <v>0</v>
      </c>
      <c r="J32" s="212"/>
    </row>
    <row r="33" spans="1:11">
      <c r="A33" s="65"/>
      <c r="B33" s="78">
        <v>15</v>
      </c>
      <c r="C33" s="235"/>
      <c r="D33" s="232"/>
      <c r="E33" s="204"/>
      <c r="F33" s="204"/>
      <c r="G33" s="208"/>
      <c r="H33" s="208"/>
      <c r="I33" s="74">
        <f>SUM(E33:H33)</f>
        <v>0</v>
      </c>
      <c r="J33" s="213"/>
      <c r="K33" s="19"/>
    </row>
    <row r="34" spans="1:11" ht="13.5" thickBot="1">
      <c r="A34" s="65"/>
      <c r="B34" s="111"/>
      <c r="C34" s="112"/>
      <c r="D34" s="115"/>
      <c r="E34" s="113"/>
      <c r="F34" s="113"/>
      <c r="G34" s="116"/>
      <c r="H34" s="116"/>
      <c r="I34" s="113"/>
      <c r="J34" s="114"/>
      <c r="K34" s="19"/>
    </row>
    <row r="35" spans="1:11" s="26" customFormat="1" ht="15">
      <c r="A35" s="20"/>
      <c r="B35" s="56"/>
      <c r="C35" s="56"/>
      <c r="D35" s="56"/>
      <c r="E35" s="96"/>
      <c r="F35" s="96"/>
      <c r="G35" s="96"/>
      <c r="H35" s="96"/>
      <c r="I35" s="97"/>
      <c r="J35" s="98"/>
      <c r="K35" s="51"/>
    </row>
    <row r="36" spans="1:11" s="26" customFormat="1" ht="15">
      <c r="A36" s="20"/>
      <c r="B36" s="56" t="s">
        <v>139</v>
      </c>
      <c r="C36" s="56"/>
      <c r="D36" s="56"/>
      <c r="E36" s="96"/>
      <c r="F36" s="96"/>
      <c r="G36" s="96"/>
      <c r="H36" s="96"/>
      <c r="I36" s="97"/>
      <c r="J36" s="98"/>
      <c r="K36" s="51"/>
    </row>
    <row r="37" spans="1:11" s="26" customFormat="1" ht="15.75" thickBot="1">
      <c r="A37" s="20"/>
      <c r="B37" s="56"/>
      <c r="C37" s="56"/>
      <c r="D37" s="56"/>
      <c r="E37" s="96"/>
      <c r="F37" s="96"/>
      <c r="G37" s="96"/>
      <c r="H37" s="96"/>
      <c r="I37" s="97"/>
      <c r="J37" s="98"/>
      <c r="K37" s="51"/>
    </row>
    <row r="38" spans="1:11" ht="16.5" thickBot="1">
      <c r="B38" s="99"/>
      <c r="C38" s="230" t="s">
        <v>140</v>
      </c>
      <c r="D38" s="3" t="s">
        <v>159</v>
      </c>
      <c r="E38" s="28"/>
      <c r="F38" s="28"/>
      <c r="G38" s="28"/>
      <c r="H38" s="28"/>
      <c r="I38" s="29"/>
      <c r="J38" s="29"/>
      <c r="K38" s="25"/>
    </row>
    <row r="39" spans="1:11">
      <c r="B39" s="99"/>
      <c r="C39" s="27"/>
      <c r="D39" s="49"/>
      <c r="E39" s="28"/>
      <c r="F39" s="28"/>
      <c r="G39" s="28"/>
      <c r="H39" s="28"/>
      <c r="I39" s="29"/>
      <c r="J39" s="29"/>
      <c r="K39" s="25"/>
    </row>
    <row r="40" spans="1:11">
      <c r="B40" s="27"/>
      <c r="C40" s="27"/>
      <c r="D40" s="49"/>
      <c r="E40" s="28"/>
      <c r="F40" s="28"/>
      <c r="G40" s="28"/>
      <c r="H40" s="28"/>
      <c r="I40" s="29"/>
      <c r="J40" s="29"/>
      <c r="K40" s="25"/>
    </row>
    <row r="41" spans="1:11" s="5" customFormat="1" ht="15.75">
      <c r="B41" s="95" t="s">
        <v>226</v>
      </c>
      <c r="C41" s="57"/>
      <c r="D41" s="57"/>
      <c r="E41" s="57"/>
      <c r="F41" s="57"/>
      <c r="G41" s="57"/>
      <c r="H41" s="57"/>
      <c r="I41" s="93"/>
      <c r="J41" s="93"/>
      <c r="K41" s="92"/>
    </row>
    <row r="42" spans="1:11" s="5" customFormat="1" ht="13.5" thickBot="1">
      <c r="B42" s="47"/>
      <c r="C42" s="47"/>
      <c r="D42" s="48"/>
      <c r="E42" s="48"/>
      <c r="F42" s="48"/>
      <c r="G42" s="48"/>
      <c r="H42" s="48"/>
      <c r="I42" s="94"/>
      <c r="J42" s="94"/>
      <c r="K42" s="92"/>
    </row>
    <row r="43" spans="1:11" s="5" customFormat="1" ht="31.5">
      <c r="B43" s="100" t="s">
        <v>30</v>
      </c>
      <c r="C43" s="100" t="s">
        <v>141</v>
      </c>
      <c r="D43" s="267" t="s">
        <v>148</v>
      </c>
      <c r="E43" s="268"/>
      <c r="F43" s="268"/>
      <c r="G43" s="268"/>
      <c r="H43" s="269"/>
      <c r="I43" s="101" t="s">
        <v>150</v>
      </c>
      <c r="J43" s="102" t="s">
        <v>122</v>
      </c>
      <c r="K43" s="92"/>
    </row>
    <row r="44" spans="1:11" s="5" customFormat="1">
      <c r="B44" s="110">
        <v>1</v>
      </c>
      <c r="C44" s="72" t="s">
        <v>142</v>
      </c>
      <c r="D44" s="270" t="s">
        <v>149</v>
      </c>
      <c r="E44" s="271"/>
      <c r="F44" s="271"/>
      <c r="G44" s="271"/>
      <c r="H44" s="272"/>
      <c r="I44" s="204">
        <f>0</f>
        <v>0</v>
      </c>
      <c r="J44" s="236"/>
      <c r="K44" s="92"/>
    </row>
    <row r="45" spans="1:11" s="5" customFormat="1">
      <c r="B45" s="80">
        <v>2</v>
      </c>
      <c r="C45" s="81" t="s">
        <v>143</v>
      </c>
      <c r="D45" s="273" t="s">
        <v>151</v>
      </c>
      <c r="E45" s="274"/>
      <c r="F45" s="274"/>
      <c r="G45" s="274"/>
      <c r="H45" s="275"/>
      <c r="I45" s="202">
        <f>0</f>
        <v>0</v>
      </c>
      <c r="J45" s="212"/>
      <c r="K45" s="92"/>
    </row>
    <row r="46" spans="1:11" s="5" customFormat="1" ht="27" customHeight="1">
      <c r="B46" s="78">
        <v>3</v>
      </c>
      <c r="C46" s="103" t="s">
        <v>146</v>
      </c>
      <c r="D46" s="270" t="s">
        <v>152</v>
      </c>
      <c r="E46" s="271"/>
      <c r="F46" s="271"/>
      <c r="G46" s="271"/>
      <c r="H46" s="272"/>
      <c r="I46" s="204">
        <f>0</f>
        <v>0</v>
      </c>
      <c r="J46" s="213"/>
      <c r="K46" s="92"/>
    </row>
    <row r="47" spans="1:11" s="5" customFormat="1" ht="25.5" customHeight="1">
      <c r="B47" s="80">
        <v>4</v>
      </c>
      <c r="C47" s="104" t="s">
        <v>147</v>
      </c>
      <c r="D47" s="273" t="s">
        <v>155</v>
      </c>
      <c r="E47" s="274"/>
      <c r="F47" s="274"/>
      <c r="G47" s="274"/>
      <c r="H47" s="275"/>
      <c r="I47" s="202">
        <f>0</f>
        <v>0</v>
      </c>
      <c r="J47" s="212"/>
      <c r="K47" s="92"/>
    </row>
    <row r="48" spans="1:11" s="5" customFormat="1">
      <c r="B48" s="78">
        <v>5</v>
      </c>
      <c r="C48" s="72" t="s">
        <v>144</v>
      </c>
      <c r="D48" s="270" t="s">
        <v>156</v>
      </c>
      <c r="E48" s="271"/>
      <c r="F48" s="271"/>
      <c r="G48" s="271"/>
      <c r="H48" s="272"/>
      <c r="I48" s="204">
        <f>0</f>
        <v>0</v>
      </c>
      <c r="J48" s="213"/>
      <c r="K48" s="92"/>
    </row>
    <row r="49" spans="2:11" ht="27" customHeight="1">
      <c r="B49" s="80">
        <v>6</v>
      </c>
      <c r="C49" s="81" t="s">
        <v>145</v>
      </c>
      <c r="D49" s="273" t="s">
        <v>157</v>
      </c>
      <c r="E49" s="274"/>
      <c r="F49" s="274"/>
      <c r="G49" s="274"/>
      <c r="H49" s="275"/>
      <c r="I49" s="202">
        <f>0</f>
        <v>0</v>
      </c>
      <c r="J49" s="212"/>
      <c r="K49" s="25"/>
    </row>
    <row r="50" spans="2:11" ht="28.5" customHeight="1">
      <c r="B50" s="78">
        <v>7</v>
      </c>
      <c r="C50" s="72" t="s">
        <v>153</v>
      </c>
      <c r="D50" s="270" t="s">
        <v>154</v>
      </c>
      <c r="E50" s="271"/>
      <c r="F50" s="271"/>
      <c r="G50" s="271"/>
      <c r="H50" s="272"/>
      <c r="I50" s="204">
        <f>0</f>
        <v>0</v>
      </c>
      <c r="J50" s="213"/>
      <c r="K50" s="25"/>
    </row>
    <row r="51" spans="2:11">
      <c r="B51" s="80">
        <v>8</v>
      </c>
      <c r="C51" s="233"/>
      <c r="D51" s="276"/>
      <c r="E51" s="277"/>
      <c r="F51" s="277"/>
      <c r="G51" s="277"/>
      <c r="H51" s="278"/>
      <c r="I51" s="202"/>
      <c r="J51" s="212"/>
      <c r="K51" s="25"/>
    </row>
    <row r="52" spans="2:11">
      <c r="B52" s="78">
        <v>9</v>
      </c>
      <c r="C52" s="231"/>
      <c r="D52" s="279"/>
      <c r="E52" s="280"/>
      <c r="F52" s="280"/>
      <c r="G52" s="280"/>
      <c r="H52" s="281"/>
      <c r="I52" s="204"/>
      <c r="J52" s="213"/>
      <c r="K52" s="25"/>
    </row>
    <row r="53" spans="2:11">
      <c r="B53" s="80">
        <v>10</v>
      </c>
      <c r="C53" s="233"/>
      <c r="D53" s="276"/>
      <c r="E53" s="277"/>
      <c r="F53" s="277"/>
      <c r="G53" s="277"/>
      <c r="H53" s="278"/>
      <c r="I53" s="202"/>
      <c r="J53" s="212"/>
      <c r="K53" s="25"/>
    </row>
    <row r="54" spans="2:11">
      <c r="B54" s="78"/>
      <c r="C54" s="72"/>
      <c r="D54" s="282"/>
      <c r="E54" s="283"/>
      <c r="F54" s="283"/>
      <c r="G54" s="283"/>
      <c r="H54" s="284"/>
      <c r="I54" s="74"/>
      <c r="J54" s="79"/>
      <c r="K54" s="25"/>
    </row>
    <row r="55" spans="2:11" ht="13.5" thickBot="1">
      <c r="B55" s="111"/>
      <c r="C55" s="112"/>
      <c r="D55" s="264"/>
      <c r="E55" s="265"/>
      <c r="F55" s="265"/>
      <c r="G55" s="265"/>
      <c r="H55" s="266"/>
      <c r="I55" s="113"/>
      <c r="J55" s="114"/>
      <c r="K55" s="25"/>
    </row>
    <row r="56" spans="2:11">
      <c r="B56" s="30"/>
      <c r="C56" s="30"/>
      <c r="D56" s="49"/>
      <c r="E56" s="31"/>
      <c r="F56" s="31"/>
      <c r="G56" s="31"/>
      <c r="H56" s="31"/>
      <c r="I56" s="29"/>
      <c r="J56" s="29"/>
      <c r="K56" s="25"/>
    </row>
    <row r="57" spans="2:11" ht="15">
      <c r="B57" s="56" t="s">
        <v>158</v>
      </c>
      <c r="C57" s="56"/>
      <c r="D57" s="56"/>
      <c r="E57" s="96"/>
      <c r="F57" s="96"/>
      <c r="G57" s="96"/>
      <c r="H57" s="96"/>
      <c r="I57" s="97"/>
      <c r="J57" s="98"/>
      <c r="K57" s="25"/>
    </row>
    <row r="58" spans="2:11" ht="15.75" thickBot="1">
      <c r="B58" s="56"/>
      <c r="C58" s="56"/>
      <c r="D58" s="56"/>
      <c r="E58" s="96"/>
      <c r="F58" s="96"/>
      <c r="G58" s="96"/>
      <c r="H58" s="96"/>
      <c r="I58" s="97"/>
      <c r="J58" s="98"/>
      <c r="K58" s="25"/>
    </row>
    <row r="59" spans="2:11" ht="16.5" thickBot="1">
      <c r="B59" s="99"/>
      <c r="C59" s="230" t="s">
        <v>140</v>
      </c>
      <c r="D59" s="3" t="s">
        <v>160</v>
      </c>
      <c r="E59" s="28"/>
      <c r="F59" s="28"/>
      <c r="G59" s="28"/>
      <c r="H59" s="28"/>
      <c r="I59" s="29"/>
      <c r="J59" s="29"/>
      <c r="K59" s="37"/>
    </row>
    <row r="60" spans="2:11">
      <c r="D60" s="49"/>
      <c r="E60" s="50"/>
      <c r="F60" s="50"/>
      <c r="G60" s="50"/>
      <c r="H60" s="50"/>
      <c r="I60" s="38"/>
      <c r="J60" s="38"/>
    </row>
    <row r="61" spans="2:11">
      <c r="D61" s="22"/>
      <c r="E61" s="50"/>
      <c r="F61" s="50"/>
      <c r="G61" s="50"/>
      <c r="H61" s="50"/>
      <c r="I61" s="38"/>
      <c r="J61" s="38"/>
    </row>
    <row r="62" spans="2:11">
      <c r="E62" s="39"/>
      <c r="F62" s="39"/>
      <c r="G62" s="39"/>
      <c r="H62" s="39"/>
      <c r="I62" s="38"/>
      <c r="J62" s="38"/>
    </row>
    <row r="63" spans="2:11">
      <c r="E63" s="39"/>
      <c r="F63" s="39"/>
      <c r="G63" s="39"/>
      <c r="H63" s="39"/>
      <c r="I63" s="38"/>
      <c r="J63" s="38"/>
    </row>
    <row r="64" spans="2:11">
      <c r="E64" s="39"/>
      <c r="F64" s="39"/>
      <c r="G64" s="39"/>
      <c r="H64" s="39"/>
      <c r="I64" s="38"/>
      <c r="J64" s="38"/>
    </row>
    <row r="65" spans="5:10">
      <c r="E65" s="39"/>
      <c r="F65" s="39"/>
      <c r="G65" s="39"/>
      <c r="H65" s="39"/>
      <c r="I65" s="38"/>
      <c r="J65" s="38"/>
    </row>
    <row r="66" spans="5:10">
      <c r="E66" s="39"/>
      <c r="F66" s="39"/>
      <c r="G66" s="39"/>
      <c r="H66" s="39"/>
      <c r="I66" s="38"/>
      <c r="J66" s="38"/>
    </row>
    <row r="67" spans="5:10">
      <c r="E67" s="39"/>
      <c r="F67" s="39"/>
      <c r="G67" s="39"/>
      <c r="H67" s="39"/>
      <c r="I67" s="38"/>
      <c r="J67" s="38"/>
    </row>
    <row r="68" spans="5:10">
      <c r="E68" s="39"/>
      <c r="F68" s="39"/>
      <c r="G68" s="39"/>
      <c r="H68" s="39"/>
      <c r="I68" s="38"/>
      <c r="J68" s="38"/>
    </row>
    <row r="69" spans="5:10">
      <c r="E69" s="39"/>
      <c r="F69" s="39"/>
      <c r="G69" s="39"/>
      <c r="H69" s="39"/>
      <c r="I69" s="38"/>
      <c r="J69" s="38"/>
    </row>
    <row r="70" spans="5:10">
      <c r="E70" s="39"/>
      <c r="F70" s="39"/>
      <c r="G70" s="39"/>
      <c r="H70" s="39"/>
      <c r="I70" s="38"/>
      <c r="J70" s="38"/>
    </row>
    <row r="71" spans="5:10">
      <c r="E71" s="39"/>
      <c r="F71" s="39"/>
      <c r="G71" s="39"/>
      <c r="H71" s="39"/>
      <c r="I71" s="38"/>
      <c r="J71" s="38"/>
    </row>
    <row r="72" spans="5:10">
      <c r="E72" s="39"/>
      <c r="F72" s="39"/>
      <c r="G72" s="39"/>
      <c r="H72" s="39"/>
      <c r="I72" s="38"/>
      <c r="J72" s="38"/>
    </row>
    <row r="73" spans="5:10">
      <c r="E73" s="39"/>
      <c r="F73" s="39"/>
      <c r="G73" s="39"/>
      <c r="H73" s="39"/>
      <c r="I73" s="38"/>
      <c r="J73" s="38"/>
    </row>
    <row r="74" spans="5:10">
      <c r="E74" s="39"/>
      <c r="F74" s="39"/>
      <c r="G74" s="39"/>
      <c r="H74" s="39"/>
      <c r="I74" s="38"/>
      <c r="J74" s="38"/>
    </row>
    <row r="75" spans="5:10">
      <c r="E75" s="39"/>
      <c r="F75" s="39"/>
      <c r="G75" s="39"/>
      <c r="H75" s="39"/>
      <c r="I75" s="38"/>
      <c r="J75" s="38"/>
    </row>
    <row r="76" spans="5:10">
      <c r="E76" s="39"/>
      <c r="F76" s="39"/>
      <c r="G76" s="39"/>
      <c r="H76" s="39"/>
      <c r="I76" s="38"/>
      <c r="J76" s="38"/>
    </row>
    <row r="77" spans="5:10">
      <c r="E77" s="39"/>
      <c r="F77" s="39"/>
      <c r="G77" s="39"/>
      <c r="H77" s="39"/>
      <c r="I77" s="38"/>
      <c r="J77" s="38"/>
    </row>
    <row r="78" spans="5:10">
      <c r="E78" s="39"/>
      <c r="F78" s="39"/>
      <c r="G78" s="39"/>
      <c r="H78" s="39"/>
      <c r="I78" s="38"/>
      <c r="J78" s="38"/>
    </row>
    <row r="79" spans="5:10">
      <c r="E79" s="39"/>
      <c r="F79" s="39"/>
      <c r="G79" s="39"/>
      <c r="H79" s="39"/>
      <c r="I79" s="38"/>
      <c r="J79" s="38"/>
    </row>
    <row r="80" spans="5:10">
      <c r="E80" s="39"/>
      <c r="F80" s="39"/>
      <c r="G80" s="39"/>
      <c r="H80" s="39"/>
      <c r="I80" s="38"/>
      <c r="J80" s="38"/>
    </row>
    <row r="81" spans="5:10">
      <c r="E81" s="39"/>
      <c r="F81" s="39"/>
      <c r="G81" s="39"/>
      <c r="H81" s="39"/>
      <c r="I81" s="38"/>
      <c r="J81" s="38"/>
    </row>
    <row r="82" spans="5:10">
      <c r="E82" s="39"/>
      <c r="F82" s="39"/>
      <c r="G82" s="39"/>
      <c r="H82" s="39"/>
      <c r="I82" s="38"/>
      <c r="J82" s="38"/>
    </row>
    <row r="83" spans="5:10">
      <c r="E83" s="39"/>
      <c r="F83" s="39"/>
      <c r="G83" s="39"/>
      <c r="H83" s="39"/>
      <c r="I83" s="38"/>
      <c r="J83" s="38"/>
    </row>
    <row r="84" spans="5:10">
      <c r="E84" s="39"/>
      <c r="F84" s="39"/>
      <c r="G84" s="39"/>
      <c r="H84" s="39"/>
      <c r="I84" s="38"/>
      <c r="J84" s="38"/>
    </row>
    <row r="85" spans="5:10">
      <c r="E85" s="39"/>
      <c r="F85" s="39"/>
      <c r="G85" s="39"/>
      <c r="H85" s="39"/>
      <c r="I85" s="38"/>
      <c r="J85" s="38"/>
    </row>
    <row r="86" spans="5:10">
      <c r="E86" s="39"/>
      <c r="F86" s="39"/>
      <c r="G86" s="39"/>
      <c r="H86" s="39"/>
      <c r="I86" s="38"/>
      <c r="J86" s="38"/>
    </row>
    <row r="87" spans="5:10">
      <c r="E87" s="39"/>
      <c r="F87" s="39"/>
      <c r="G87" s="39"/>
      <c r="H87" s="39"/>
      <c r="I87" s="38"/>
      <c r="J87" s="38"/>
    </row>
    <row r="88" spans="5:10">
      <c r="E88" s="39"/>
      <c r="F88" s="39"/>
      <c r="G88" s="39"/>
      <c r="H88" s="39"/>
      <c r="I88" s="38"/>
      <c r="J88" s="38"/>
    </row>
    <row r="89" spans="5:10">
      <c r="E89" s="39"/>
      <c r="F89" s="39"/>
      <c r="G89" s="39"/>
      <c r="H89" s="39"/>
      <c r="I89" s="38"/>
      <c r="J89" s="38"/>
    </row>
    <row r="90" spans="5:10">
      <c r="E90" s="39"/>
      <c r="F90" s="39"/>
      <c r="G90" s="39"/>
      <c r="H90" s="39"/>
      <c r="I90" s="38"/>
      <c r="J90" s="38"/>
    </row>
    <row r="91" spans="5:10">
      <c r="E91" s="39"/>
      <c r="F91" s="39"/>
      <c r="G91" s="39"/>
      <c r="H91" s="39"/>
      <c r="I91" s="38"/>
      <c r="J91" s="38"/>
    </row>
    <row r="92" spans="5:10">
      <c r="E92" s="39"/>
      <c r="F92" s="39"/>
      <c r="G92" s="39"/>
      <c r="H92" s="39"/>
      <c r="I92" s="38"/>
      <c r="J92" s="38"/>
    </row>
    <row r="93" spans="5:10">
      <c r="E93" s="39"/>
      <c r="F93" s="39"/>
      <c r="G93" s="39"/>
      <c r="H93" s="39"/>
      <c r="I93" s="38"/>
      <c r="J93" s="38"/>
    </row>
    <row r="94" spans="5:10">
      <c r="E94" s="39"/>
      <c r="F94" s="39"/>
      <c r="G94" s="39"/>
      <c r="H94" s="39"/>
      <c r="I94" s="38"/>
      <c r="J94" s="38"/>
    </row>
    <row r="95" spans="5:10">
      <c r="E95" s="39"/>
      <c r="F95" s="39"/>
      <c r="G95" s="39"/>
      <c r="H95" s="39"/>
      <c r="I95" s="38"/>
      <c r="J95" s="38"/>
    </row>
    <row r="96" spans="5:10">
      <c r="E96" s="39"/>
      <c r="F96" s="39"/>
      <c r="G96" s="39"/>
      <c r="H96" s="39"/>
      <c r="I96" s="38"/>
      <c r="J96" s="38"/>
    </row>
    <row r="97" spans="5:10">
      <c r="E97" s="39"/>
      <c r="F97" s="39"/>
      <c r="G97" s="39"/>
      <c r="H97" s="39"/>
      <c r="I97" s="38"/>
      <c r="J97" s="38"/>
    </row>
    <row r="98" spans="5:10">
      <c r="E98" s="39"/>
      <c r="F98" s="39"/>
      <c r="G98" s="39"/>
      <c r="H98" s="39"/>
      <c r="I98" s="38"/>
      <c r="J98" s="38"/>
    </row>
    <row r="99" spans="5:10">
      <c r="E99" s="39"/>
      <c r="F99" s="39"/>
      <c r="G99" s="39"/>
      <c r="H99" s="39"/>
      <c r="I99" s="38"/>
      <c r="J99" s="38"/>
    </row>
    <row r="100" spans="5:10">
      <c r="E100" s="39"/>
      <c r="F100" s="39"/>
      <c r="G100" s="39"/>
      <c r="H100" s="39"/>
      <c r="I100" s="38"/>
      <c r="J100" s="38"/>
    </row>
    <row r="101" spans="5:10">
      <c r="E101" s="39"/>
      <c r="F101" s="39"/>
      <c r="G101" s="39"/>
      <c r="H101" s="39"/>
      <c r="I101" s="38"/>
      <c r="J101" s="38"/>
    </row>
    <row r="102" spans="5:10">
      <c r="E102" s="39"/>
      <c r="F102" s="39"/>
      <c r="G102" s="39"/>
      <c r="H102" s="39"/>
      <c r="I102" s="38"/>
      <c r="J102" s="38"/>
    </row>
    <row r="103" spans="5:10">
      <c r="E103" s="39"/>
      <c r="F103" s="39"/>
      <c r="G103" s="39"/>
      <c r="H103" s="39"/>
      <c r="I103" s="38"/>
      <c r="J103" s="38"/>
    </row>
    <row r="104" spans="5:10">
      <c r="E104" s="39"/>
      <c r="F104" s="39"/>
      <c r="G104" s="39"/>
      <c r="H104" s="39"/>
      <c r="I104" s="38"/>
      <c r="J104" s="38"/>
    </row>
    <row r="105" spans="5:10">
      <c r="E105" s="39"/>
      <c r="F105" s="39"/>
      <c r="G105" s="39"/>
      <c r="H105" s="39"/>
      <c r="I105" s="38"/>
      <c r="J105" s="38"/>
    </row>
    <row r="106" spans="5:10">
      <c r="E106" s="39"/>
      <c r="F106" s="39"/>
      <c r="G106" s="39"/>
      <c r="H106" s="39"/>
      <c r="I106" s="38"/>
      <c r="J106" s="38"/>
    </row>
    <row r="107" spans="5:10">
      <c r="E107" s="39"/>
      <c r="F107" s="39"/>
      <c r="G107" s="39"/>
      <c r="H107" s="39"/>
      <c r="I107" s="38"/>
      <c r="J107" s="38"/>
    </row>
    <row r="108" spans="5:10">
      <c r="E108" s="39"/>
      <c r="F108" s="39"/>
      <c r="G108" s="39"/>
      <c r="H108" s="39"/>
      <c r="I108" s="38"/>
      <c r="J108" s="38"/>
    </row>
    <row r="109" spans="5:10">
      <c r="E109" s="39"/>
      <c r="F109" s="39"/>
      <c r="G109" s="39"/>
      <c r="H109" s="39"/>
      <c r="I109" s="38"/>
      <c r="J109" s="38"/>
    </row>
    <row r="110" spans="5:10">
      <c r="E110" s="39"/>
      <c r="F110" s="39"/>
      <c r="G110" s="39"/>
      <c r="H110" s="39"/>
      <c r="I110" s="38"/>
      <c r="J110" s="38"/>
    </row>
    <row r="111" spans="5:10">
      <c r="E111" s="39"/>
      <c r="F111" s="39"/>
      <c r="G111" s="39"/>
      <c r="H111" s="39"/>
      <c r="I111" s="38"/>
      <c r="J111" s="38"/>
    </row>
    <row r="112" spans="5:10">
      <c r="E112" s="39"/>
      <c r="F112" s="39"/>
      <c r="G112" s="39"/>
      <c r="H112" s="39"/>
      <c r="I112" s="38"/>
      <c r="J112" s="38"/>
    </row>
    <row r="113" spans="5:10">
      <c r="E113" s="39"/>
      <c r="F113" s="39"/>
      <c r="G113" s="39"/>
      <c r="H113" s="39"/>
      <c r="I113" s="38"/>
      <c r="J113" s="38"/>
    </row>
    <row r="114" spans="5:10">
      <c r="E114" s="39"/>
      <c r="F114" s="39"/>
      <c r="G114" s="39"/>
      <c r="H114" s="39"/>
      <c r="I114" s="38"/>
      <c r="J114" s="38"/>
    </row>
    <row r="115" spans="5:10">
      <c r="E115" s="39"/>
      <c r="F115" s="39"/>
      <c r="G115" s="39"/>
      <c r="H115" s="39"/>
      <c r="I115" s="38"/>
      <c r="J115" s="38"/>
    </row>
    <row r="116" spans="5:10">
      <c r="E116" s="39"/>
      <c r="F116" s="39"/>
      <c r="G116" s="39"/>
      <c r="H116" s="39"/>
      <c r="I116" s="38"/>
      <c r="J116" s="38"/>
    </row>
    <row r="117" spans="5:10">
      <c r="E117" s="39"/>
      <c r="F117" s="39"/>
      <c r="G117" s="39"/>
      <c r="H117" s="39"/>
      <c r="I117" s="38"/>
      <c r="J117" s="38"/>
    </row>
    <row r="118" spans="5:10">
      <c r="E118" s="39"/>
      <c r="F118" s="39"/>
      <c r="G118" s="39"/>
      <c r="H118" s="39"/>
      <c r="I118" s="38"/>
      <c r="J118" s="38"/>
    </row>
    <row r="119" spans="5:10">
      <c r="E119" s="39"/>
      <c r="F119" s="39"/>
      <c r="G119" s="39"/>
      <c r="H119" s="39"/>
      <c r="I119" s="38"/>
      <c r="J119" s="38"/>
    </row>
    <row r="120" spans="5:10">
      <c r="E120" s="39"/>
      <c r="F120" s="39"/>
      <c r="G120" s="39"/>
      <c r="H120" s="39"/>
      <c r="I120" s="38"/>
      <c r="J120" s="38"/>
    </row>
    <row r="121" spans="5:10">
      <c r="E121" s="39"/>
      <c r="F121" s="39"/>
      <c r="G121" s="39"/>
      <c r="H121" s="39"/>
      <c r="I121" s="38"/>
      <c r="J121" s="38"/>
    </row>
    <row r="122" spans="5:10">
      <c r="E122" s="39"/>
      <c r="F122" s="39"/>
      <c r="G122" s="39"/>
      <c r="H122" s="39"/>
      <c r="I122" s="38"/>
      <c r="J122" s="38"/>
    </row>
    <row r="123" spans="5:10">
      <c r="E123" s="39"/>
      <c r="F123" s="39"/>
      <c r="G123" s="39"/>
      <c r="H123" s="39"/>
      <c r="I123" s="38"/>
      <c r="J123" s="38"/>
    </row>
    <row r="124" spans="5:10">
      <c r="E124" s="39"/>
      <c r="F124" s="39"/>
      <c r="G124" s="39"/>
      <c r="H124" s="39"/>
      <c r="I124" s="38"/>
      <c r="J124" s="38"/>
    </row>
    <row r="125" spans="5:10">
      <c r="E125" s="39"/>
      <c r="F125" s="39"/>
      <c r="G125" s="39"/>
      <c r="H125" s="39"/>
      <c r="I125" s="38"/>
      <c r="J125" s="38"/>
    </row>
    <row r="126" spans="5:10">
      <c r="E126" s="39"/>
      <c r="F126" s="39"/>
      <c r="G126" s="39"/>
      <c r="H126" s="39"/>
      <c r="I126" s="38"/>
      <c r="J126" s="38"/>
    </row>
    <row r="127" spans="5:10">
      <c r="E127" s="39"/>
      <c r="F127" s="39"/>
      <c r="G127" s="39"/>
      <c r="H127" s="39"/>
      <c r="I127" s="38"/>
      <c r="J127" s="38"/>
    </row>
    <row r="128" spans="5:10">
      <c r="E128" s="39"/>
      <c r="F128" s="39"/>
      <c r="G128" s="39"/>
      <c r="H128" s="39"/>
      <c r="I128" s="38"/>
      <c r="J128" s="38"/>
    </row>
    <row r="129" spans="5:10">
      <c r="E129" s="39"/>
      <c r="F129" s="39"/>
      <c r="G129" s="39"/>
      <c r="H129" s="39"/>
      <c r="I129" s="38"/>
      <c r="J129" s="38"/>
    </row>
    <row r="130" spans="5:10">
      <c r="E130" s="39"/>
      <c r="F130" s="39"/>
      <c r="G130" s="39"/>
      <c r="H130" s="39"/>
      <c r="I130" s="38"/>
      <c r="J130" s="38"/>
    </row>
    <row r="131" spans="5:10">
      <c r="E131" s="39"/>
      <c r="F131" s="39"/>
      <c r="G131" s="39"/>
      <c r="H131" s="39"/>
      <c r="I131" s="38"/>
      <c r="J131" s="38"/>
    </row>
    <row r="132" spans="5:10">
      <c r="E132" s="39"/>
      <c r="F132" s="39"/>
      <c r="G132" s="39"/>
      <c r="H132" s="39"/>
      <c r="I132" s="38"/>
      <c r="J132" s="38"/>
    </row>
    <row r="133" spans="5:10">
      <c r="E133" s="39"/>
      <c r="F133" s="39"/>
      <c r="G133" s="39"/>
      <c r="H133" s="39"/>
      <c r="I133" s="38"/>
      <c r="J133" s="38"/>
    </row>
    <row r="134" spans="5:10">
      <c r="E134" s="39"/>
      <c r="F134" s="39"/>
      <c r="G134" s="39"/>
      <c r="H134" s="39"/>
      <c r="I134" s="38"/>
      <c r="J134" s="38"/>
    </row>
    <row r="135" spans="5:10">
      <c r="E135" s="39"/>
      <c r="F135" s="39"/>
      <c r="G135" s="39"/>
      <c r="H135" s="39"/>
      <c r="I135" s="38"/>
      <c r="J135" s="38"/>
    </row>
    <row r="136" spans="5:10">
      <c r="E136" s="39"/>
      <c r="F136" s="39"/>
      <c r="G136" s="39"/>
      <c r="H136" s="39"/>
      <c r="I136" s="38"/>
      <c r="J136" s="38"/>
    </row>
    <row r="137" spans="5:10">
      <c r="E137" s="39"/>
      <c r="F137" s="39"/>
      <c r="G137" s="39"/>
      <c r="H137" s="39"/>
      <c r="I137" s="38"/>
      <c r="J137" s="38"/>
    </row>
    <row r="138" spans="5:10">
      <c r="E138" s="39"/>
      <c r="F138" s="39"/>
      <c r="G138" s="39"/>
      <c r="H138" s="39"/>
      <c r="I138" s="38"/>
      <c r="J138" s="38"/>
    </row>
    <row r="139" spans="5:10">
      <c r="E139" s="39"/>
      <c r="F139" s="39"/>
      <c r="G139" s="39"/>
      <c r="H139" s="39"/>
      <c r="I139" s="38"/>
      <c r="J139" s="38"/>
    </row>
    <row r="140" spans="5:10">
      <c r="E140" s="39"/>
      <c r="F140" s="39"/>
      <c r="G140" s="39"/>
      <c r="H140" s="39"/>
      <c r="I140" s="38"/>
      <c r="J140" s="38"/>
    </row>
    <row r="141" spans="5:10">
      <c r="E141" s="39"/>
      <c r="F141" s="39"/>
      <c r="G141" s="39"/>
      <c r="H141" s="39"/>
      <c r="I141" s="38"/>
      <c r="J141" s="38"/>
    </row>
    <row r="142" spans="5:10">
      <c r="E142" s="39"/>
      <c r="F142" s="39"/>
      <c r="G142" s="39"/>
      <c r="H142" s="39"/>
      <c r="I142" s="38"/>
      <c r="J142" s="38"/>
    </row>
    <row r="143" spans="5:10">
      <c r="E143" s="39"/>
      <c r="F143" s="39"/>
      <c r="G143" s="39"/>
      <c r="H143" s="39"/>
      <c r="I143" s="38"/>
      <c r="J143" s="38"/>
    </row>
    <row r="144" spans="5:10">
      <c r="E144" s="39"/>
      <c r="F144" s="39"/>
      <c r="G144" s="39"/>
      <c r="H144" s="39"/>
      <c r="I144" s="38"/>
      <c r="J144" s="38"/>
    </row>
    <row r="145" spans="5:10">
      <c r="E145" s="39"/>
      <c r="F145" s="39"/>
      <c r="G145" s="39"/>
      <c r="H145" s="39"/>
      <c r="I145" s="38"/>
      <c r="J145" s="38"/>
    </row>
    <row r="146" spans="5:10">
      <c r="E146" s="39"/>
      <c r="F146" s="39"/>
      <c r="G146" s="39"/>
      <c r="H146" s="39"/>
      <c r="I146" s="38"/>
      <c r="J146" s="38"/>
    </row>
    <row r="147" spans="5:10">
      <c r="E147" s="39"/>
      <c r="F147" s="39"/>
      <c r="G147" s="39"/>
      <c r="H147" s="39"/>
      <c r="I147" s="38"/>
      <c r="J147" s="38"/>
    </row>
    <row r="148" spans="5:10">
      <c r="E148" s="39"/>
      <c r="F148" s="39"/>
      <c r="G148" s="39"/>
      <c r="H148" s="39"/>
      <c r="I148" s="38"/>
      <c r="J148" s="38"/>
    </row>
    <row r="149" spans="5:10">
      <c r="E149" s="39"/>
      <c r="F149" s="39"/>
      <c r="G149" s="39"/>
      <c r="H149" s="39"/>
      <c r="I149" s="38"/>
      <c r="J149" s="38"/>
    </row>
    <row r="150" spans="5:10">
      <c r="E150" s="39"/>
      <c r="F150" s="39"/>
      <c r="G150" s="39"/>
      <c r="H150" s="39"/>
      <c r="I150" s="38"/>
      <c r="J150" s="38"/>
    </row>
    <row r="151" spans="5:10">
      <c r="E151" s="39"/>
      <c r="F151" s="39"/>
      <c r="G151" s="39"/>
      <c r="H151" s="39"/>
      <c r="I151" s="38"/>
      <c r="J151" s="38"/>
    </row>
    <row r="152" spans="5:10">
      <c r="E152" s="39"/>
      <c r="F152" s="39"/>
      <c r="G152" s="39"/>
      <c r="H152" s="39"/>
      <c r="I152" s="38"/>
      <c r="J152" s="38"/>
    </row>
    <row r="153" spans="5:10">
      <c r="E153" s="39"/>
      <c r="F153" s="39"/>
      <c r="G153" s="39"/>
      <c r="H153" s="39"/>
      <c r="I153" s="38"/>
      <c r="J153" s="38"/>
    </row>
    <row r="154" spans="5:10">
      <c r="E154" s="39"/>
      <c r="F154" s="39"/>
      <c r="G154" s="39"/>
      <c r="H154" s="39"/>
      <c r="I154" s="38"/>
      <c r="J154" s="38"/>
    </row>
    <row r="155" spans="5:10">
      <c r="E155" s="39"/>
      <c r="F155" s="39"/>
      <c r="G155" s="39"/>
      <c r="H155" s="39"/>
      <c r="I155" s="38"/>
      <c r="J155" s="38"/>
    </row>
    <row r="156" spans="5:10">
      <c r="E156" s="39"/>
      <c r="F156" s="39"/>
      <c r="G156" s="39"/>
      <c r="H156" s="39"/>
      <c r="I156" s="38"/>
      <c r="J156" s="38"/>
    </row>
    <row r="157" spans="5:10">
      <c r="E157" s="39"/>
      <c r="F157" s="39"/>
      <c r="G157" s="39"/>
      <c r="H157" s="39"/>
      <c r="I157" s="38"/>
      <c r="J157" s="38"/>
    </row>
    <row r="158" spans="5:10">
      <c r="E158" s="39"/>
      <c r="F158" s="39"/>
      <c r="G158" s="39"/>
      <c r="H158" s="39"/>
      <c r="I158" s="38"/>
      <c r="J158" s="38"/>
    </row>
    <row r="159" spans="5:10">
      <c r="E159" s="39"/>
      <c r="F159" s="39"/>
      <c r="G159" s="39"/>
      <c r="H159" s="39"/>
      <c r="I159" s="38"/>
      <c r="J159" s="38"/>
    </row>
    <row r="160" spans="5:10">
      <c r="E160" s="39"/>
      <c r="F160" s="39"/>
      <c r="G160" s="39"/>
      <c r="H160" s="39"/>
      <c r="I160" s="38"/>
      <c r="J160" s="38"/>
    </row>
    <row r="161" spans="5:10">
      <c r="E161" s="39"/>
      <c r="F161" s="39"/>
      <c r="G161" s="39"/>
      <c r="H161" s="39"/>
      <c r="I161" s="38"/>
      <c r="J161" s="38"/>
    </row>
    <row r="162" spans="5:10">
      <c r="E162" s="39"/>
      <c r="F162" s="39"/>
      <c r="G162" s="39"/>
      <c r="H162" s="39"/>
      <c r="I162" s="38"/>
      <c r="J162" s="38"/>
    </row>
    <row r="163" spans="5:10">
      <c r="E163" s="39"/>
      <c r="F163" s="39"/>
      <c r="G163" s="39"/>
      <c r="H163" s="39"/>
      <c r="I163" s="38"/>
      <c r="J163" s="38"/>
    </row>
    <row r="164" spans="5:10">
      <c r="E164" s="39"/>
      <c r="F164" s="39"/>
      <c r="G164" s="39"/>
      <c r="H164" s="39"/>
      <c r="I164" s="38"/>
      <c r="J164" s="38"/>
    </row>
    <row r="165" spans="5:10">
      <c r="E165" s="39"/>
      <c r="F165" s="39"/>
      <c r="G165" s="39"/>
      <c r="H165" s="39"/>
      <c r="I165" s="38"/>
      <c r="J165" s="38"/>
    </row>
    <row r="166" spans="5:10">
      <c r="E166" s="39"/>
      <c r="F166" s="39"/>
      <c r="G166" s="39"/>
      <c r="H166" s="39"/>
      <c r="I166" s="38"/>
      <c r="J166" s="38"/>
    </row>
    <row r="167" spans="5:10">
      <c r="E167" s="39"/>
      <c r="F167" s="39"/>
      <c r="G167" s="39"/>
      <c r="H167" s="39"/>
      <c r="I167" s="38"/>
      <c r="J167" s="38"/>
    </row>
    <row r="168" spans="5:10">
      <c r="E168" s="39"/>
      <c r="F168" s="39"/>
      <c r="G168" s="39"/>
      <c r="H168" s="39"/>
      <c r="I168" s="38"/>
      <c r="J168" s="38"/>
    </row>
    <row r="169" spans="5:10">
      <c r="E169" s="39"/>
      <c r="F169" s="39"/>
      <c r="G169" s="39"/>
      <c r="H169" s="39"/>
      <c r="I169" s="38"/>
      <c r="J169" s="38"/>
    </row>
    <row r="170" spans="5:10">
      <c r="E170" s="39"/>
      <c r="F170" s="39"/>
      <c r="G170" s="39"/>
      <c r="H170" s="39"/>
      <c r="I170" s="38"/>
      <c r="J170" s="38"/>
    </row>
    <row r="171" spans="5:10">
      <c r="E171" s="39"/>
      <c r="F171" s="39"/>
      <c r="G171" s="39"/>
      <c r="H171" s="39"/>
      <c r="I171" s="38"/>
      <c r="J171" s="38"/>
    </row>
    <row r="172" spans="5:10">
      <c r="E172" s="39"/>
      <c r="F172" s="39"/>
      <c r="G172" s="39"/>
      <c r="H172" s="39"/>
      <c r="I172" s="38"/>
      <c r="J172" s="38"/>
    </row>
    <row r="173" spans="5:10">
      <c r="E173" s="39"/>
      <c r="F173" s="39"/>
      <c r="G173" s="39"/>
      <c r="H173" s="39"/>
      <c r="I173" s="38"/>
      <c r="J173" s="38"/>
    </row>
    <row r="174" spans="5:10">
      <c r="E174" s="39"/>
      <c r="F174" s="39"/>
      <c r="G174" s="39"/>
      <c r="H174" s="39"/>
      <c r="I174" s="38"/>
      <c r="J174" s="38"/>
    </row>
    <row r="175" spans="5:10">
      <c r="E175" s="39"/>
      <c r="F175" s="39"/>
      <c r="G175" s="39"/>
      <c r="H175" s="39"/>
      <c r="I175" s="38"/>
      <c r="J175" s="38"/>
    </row>
    <row r="176" spans="5:10">
      <c r="E176" s="39"/>
      <c r="F176" s="39"/>
      <c r="G176" s="39"/>
      <c r="H176" s="39"/>
      <c r="I176" s="38"/>
      <c r="J176" s="38"/>
    </row>
    <row r="177" spans="5:10">
      <c r="E177" s="39"/>
      <c r="F177" s="39"/>
      <c r="G177" s="39"/>
      <c r="H177" s="39"/>
      <c r="I177" s="38"/>
      <c r="J177" s="38"/>
    </row>
    <row r="178" spans="5:10">
      <c r="E178" s="39"/>
      <c r="F178" s="39"/>
      <c r="G178" s="39"/>
      <c r="H178" s="39"/>
      <c r="I178" s="38"/>
      <c r="J178" s="38"/>
    </row>
    <row r="179" spans="5:10">
      <c r="E179" s="39"/>
      <c r="F179" s="39"/>
      <c r="G179" s="39"/>
      <c r="H179" s="39"/>
      <c r="I179" s="38"/>
      <c r="J179" s="38"/>
    </row>
    <row r="180" spans="5:10">
      <c r="E180" s="39"/>
      <c r="F180" s="39"/>
      <c r="G180" s="39"/>
      <c r="H180" s="39"/>
      <c r="I180" s="38"/>
      <c r="J180" s="38"/>
    </row>
    <row r="181" spans="5:10">
      <c r="E181" s="39"/>
      <c r="F181" s="39"/>
      <c r="G181" s="39"/>
      <c r="H181" s="39"/>
      <c r="I181" s="38"/>
      <c r="J181" s="38"/>
    </row>
    <row r="182" spans="5:10">
      <c r="E182" s="39"/>
      <c r="F182" s="39"/>
      <c r="G182" s="39"/>
      <c r="H182" s="39"/>
      <c r="I182" s="38"/>
      <c r="J182" s="38"/>
    </row>
    <row r="183" spans="5:10">
      <c r="E183" s="39"/>
      <c r="F183" s="39"/>
      <c r="G183" s="39"/>
      <c r="H183" s="39"/>
      <c r="I183" s="38"/>
      <c r="J183" s="38"/>
    </row>
    <row r="184" spans="5:10">
      <c r="E184" s="39"/>
      <c r="F184" s="39"/>
      <c r="G184" s="39"/>
      <c r="H184" s="39"/>
      <c r="I184" s="38"/>
      <c r="J184" s="38"/>
    </row>
    <row r="185" spans="5:10">
      <c r="E185" s="39"/>
      <c r="F185" s="39"/>
      <c r="G185" s="39"/>
      <c r="H185" s="39"/>
      <c r="I185" s="38"/>
      <c r="J185" s="38"/>
    </row>
    <row r="186" spans="5:10">
      <c r="E186" s="39"/>
      <c r="F186" s="39"/>
      <c r="G186" s="39"/>
      <c r="H186" s="39"/>
      <c r="I186" s="38"/>
      <c r="J186" s="38"/>
    </row>
    <row r="187" spans="5:10">
      <c r="E187" s="39"/>
      <c r="F187" s="39"/>
      <c r="G187" s="39"/>
      <c r="H187" s="39"/>
      <c r="I187" s="38"/>
      <c r="J187" s="38"/>
    </row>
  </sheetData>
  <sheetProtection password="D7D5" sheet="1" objects="1" scenarios="1" formatCells="0" formatColumns="0" formatRows="0"/>
  <mergeCells count="22">
    <mergeCell ref="D55:H55"/>
    <mergeCell ref="D43:H43"/>
    <mergeCell ref="D44:H44"/>
    <mergeCell ref="D45:H45"/>
    <mergeCell ref="D46:H46"/>
    <mergeCell ref="D48:H48"/>
    <mergeCell ref="D47:H47"/>
    <mergeCell ref="D49:H49"/>
    <mergeCell ref="D50:H50"/>
    <mergeCell ref="D51:H51"/>
    <mergeCell ref="D52:H52"/>
    <mergeCell ref="D53:H53"/>
    <mergeCell ref="D54:H54"/>
    <mergeCell ref="B8:J8"/>
    <mergeCell ref="B9:J9"/>
    <mergeCell ref="B11:J11"/>
    <mergeCell ref="B2:J2"/>
    <mergeCell ref="B3:J3"/>
    <mergeCell ref="B4:J4"/>
    <mergeCell ref="B5:J5"/>
    <mergeCell ref="B6:J6"/>
    <mergeCell ref="B7:J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O203"/>
  <sheetViews>
    <sheetView zoomScale="75" zoomScaleNormal="75" workbookViewId="0">
      <selection activeCell="C26" sqref="C26"/>
    </sheetView>
  </sheetViews>
  <sheetFormatPr defaultColWidth="9.140625" defaultRowHeight="12.75"/>
  <cols>
    <col min="1" max="1" width="3.28515625" style="19" customWidth="1"/>
    <col min="2" max="2" width="18.140625" style="20" customWidth="1"/>
    <col min="3" max="3" width="46" style="20" bestFit="1" customWidth="1"/>
    <col min="4" max="4" width="8.140625" style="19" customWidth="1"/>
    <col min="5" max="6" width="11" style="1" customWidth="1"/>
    <col min="7" max="10" width="13.140625" style="1" customWidth="1"/>
    <col min="11" max="11" width="11" style="1" customWidth="1"/>
    <col min="12" max="12" width="16.140625" style="19" customWidth="1"/>
    <col min="13" max="13" width="12.140625" style="2" customWidth="1"/>
    <col min="14" max="14" width="49.5703125" style="2" customWidth="1"/>
    <col min="15" max="15" width="3.28515625" style="2" customWidth="1"/>
    <col min="16" max="16" width="4.7109375" style="19" customWidth="1"/>
    <col min="17" max="16384" width="9.140625" style="19"/>
  </cols>
  <sheetData>
    <row r="1" spans="1:15" ht="13.5" thickBot="1"/>
    <row r="2" spans="1:15">
      <c r="A2" s="65"/>
      <c r="B2" s="245" t="s">
        <v>112</v>
      </c>
      <c r="C2" s="246"/>
      <c r="D2" s="246"/>
      <c r="E2" s="246"/>
      <c r="F2" s="246"/>
      <c r="G2" s="246"/>
      <c r="H2" s="246"/>
      <c r="I2" s="246"/>
      <c r="J2" s="246"/>
      <c r="K2" s="246"/>
      <c r="L2" s="246"/>
      <c r="M2" s="246"/>
      <c r="N2" s="247"/>
      <c r="O2" s="43"/>
    </row>
    <row r="3" spans="1:15">
      <c r="A3" s="65"/>
      <c r="B3" s="242" t="s">
        <v>26</v>
      </c>
      <c r="C3" s="248"/>
      <c r="D3" s="248"/>
      <c r="E3" s="248"/>
      <c r="F3" s="248"/>
      <c r="G3" s="248"/>
      <c r="H3" s="248"/>
      <c r="I3" s="248"/>
      <c r="J3" s="248"/>
      <c r="K3" s="248"/>
      <c r="L3" s="248"/>
      <c r="M3" s="248"/>
      <c r="N3" s="249"/>
      <c r="O3" s="20"/>
    </row>
    <row r="4" spans="1:15">
      <c r="A4" s="65"/>
      <c r="B4" s="242" t="s">
        <v>27</v>
      </c>
      <c r="C4" s="248"/>
      <c r="D4" s="248"/>
      <c r="E4" s="248"/>
      <c r="F4" s="248"/>
      <c r="G4" s="248"/>
      <c r="H4" s="248"/>
      <c r="I4" s="248"/>
      <c r="J4" s="248"/>
      <c r="K4" s="248"/>
      <c r="L4" s="248"/>
      <c r="M4" s="248"/>
      <c r="N4" s="249"/>
      <c r="O4" s="20"/>
    </row>
    <row r="5" spans="1:15">
      <c r="A5" s="65"/>
      <c r="B5" s="242"/>
      <c r="C5" s="248"/>
      <c r="D5" s="248"/>
      <c r="E5" s="248"/>
      <c r="F5" s="248"/>
      <c r="G5" s="248"/>
      <c r="H5" s="248"/>
      <c r="I5" s="248"/>
      <c r="J5" s="248"/>
      <c r="K5" s="248"/>
      <c r="L5" s="248"/>
      <c r="M5" s="248"/>
      <c r="N5" s="249"/>
      <c r="O5" s="168"/>
    </row>
    <row r="6" spans="1:15">
      <c r="A6" s="65"/>
      <c r="B6" s="242" t="s">
        <v>113</v>
      </c>
      <c r="C6" s="243"/>
      <c r="D6" s="243"/>
      <c r="E6" s="243"/>
      <c r="F6" s="243"/>
      <c r="G6" s="243"/>
      <c r="H6" s="243"/>
      <c r="I6" s="243"/>
      <c r="J6" s="243"/>
      <c r="K6" s="243"/>
      <c r="L6" s="243"/>
      <c r="M6" s="243"/>
      <c r="N6" s="244"/>
      <c r="O6" s="20"/>
    </row>
    <row r="7" spans="1:15">
      <c r="A7" s="65"/>
      <c r="B7" s="242" t="s">
        <v>46</v>
      </c>
      <c r="C7" s="243"/>
      <c r="D7" s="243"/>
      <c r="E7" s="243"/>
      <c r="F7" s="243"/>
      <c r="G7" s="243"/>
      <c r="H7" s="243"/>
      <c r="I7" s="243"/>
      <c r="J7" s="243"/>
      <c r="K7" s="243"/>
      <c r="L7" s="243"/>
      <c r="M7" s="243"/>
      <c r="N7" s="244"/>
      <c r="O7" s="20"/>
    </row>
    <row r="8" spans="1:15">
      <c r="A8" s="65"/>
      <c r="B8" s="242" t="s">
        <v>199</v>
      </c>
      <c r="C8" s="243"/>
      <c r="D8" s="243"/>
      <c r="E8" s="243"/>
      <c r="F8" s="243"/>
      <c r="G8" s="243"/>
      <c r="H8" s="243"/>
      <c r="I8" s="243"/>
      <c r="J8" s="243"/>
      <c r="K8" s="243"/>
      <c r="L8" s="243"/>
      <c r="M8" s="243"/>
      <c r="N8" s="244"/>
      <c r="O8" s="42"/>
    </row>
    <row r="9" spans="1:15">
      <c r="A9" s="65"/>
      <c r="B9" s="253" t="s">
        <v>131</v>
      </c>
      <c r="C9" s="254"/>
      <c r="D9" s="254"/>
      <c r="E9" s="254"/>
      <c r="F9" s="254"/>
      <c r="G9" s="254"/>
      <c r="H9" s="254"/>
      <c r="I9" s="254"/>
      <c r="J9" s="254"/>
      <c r="K9" s="254"/>
      <c r="L9" s="254"/>
      <c r="M9" s="254"/>
      <c r="N9" s="255"/>
      <c r="O9" s="41"/>
    </row>
    <row r="10" spans="1:15">
      <c r="A10" s="65"/>
      <c r="B10" s="21"/>
      <c r="D10" s="20"/>
      <c r="E10" s="168"/>
      <c r="F10" s="168"/>
      <c r="G10" s="168"/>
      <c r="H10" s="168"/>
      <c r="I10" s="168"/>
      <c r="J10" s="168"/>
      <c r="K10" s="168"/>
      <c r="L10" s="7"/>
      <c r="M10" s="15"/>
      <c r="N10" s="16"/>
      <c r="O10" s="23"/>
    </row>
    <row r="11" spans="1:15" ht="28.5" customHeight="1">
      <c r="A11" s="65"/>
      <c r="B11" s="256" t="s">
        <v>208</v>
      </c>
      <c r="C11" s="257"/>
      <c r="D11" s="257"/>
      <c r="E11" s="257"/>
      <c r="F11" s="257"/>
      <c r="G11" s="257"/>
      <c r="H11" s="257"/>
      <c r="I11" s="257"/>
      <c r="J11" s="257"/>
      <c r="K11" s="257"/>
      <c r="L11" s="257"/>
      <c r="M11" s="257"/>
      <c r="N11" s="258"/>
      <c r="O11" s="23"/>
    </row>
    <row r="12" spans="1:15">
      <c r="A12" s="65"/>
      <c r="B12" s="173"/>
      <c r="C12" s="174"/>
      <c r="D12" s="174"/>
      <c r="E12" s="174"/>
      <c r="F12" s="174"/>
      <c r="G12" s="174"/>
      <c r="H12" s="174"/>
      <c r="I12" s="174"/>
      <c r="J12" s="174"/>
      <c r="K12" s="174"/>
      <c r="L12" s="174"/>
      <c r="M12" s="174"/>
      <c r="N12" s="175"/>
      <c r="O12" s="23"/>
    </row>
    <row r="13" spans="1:15">
      <c r="A13" s="65"/>
      <c r="B13" s="9" t="s">
        <v>31</v>
      </c>
      <c r="C13" s="201"/>
      <c r="D13" s="17"/>
      <c r="E13" s="35"/>
      <c r="F13" s="35"/>
      <c r="G13" s="35"/>
      <c r="H13" s="35"/>
      <c r="I13" s="35"/>
      <c r="J13" s="35"/>
      <c r="K13" s="35"/>
      <c r="L13" s="20"/>
      <c r="M13" s="18"/>
      <c r="N13" s="16"/>
      <c r="O13" s="23"/>
    </row>
    <row r="14" spans="1:15">
      <c r="A14" s="65"/>
      <c r="B14" s="9" t="s">
        <v>127</v>
      </c>
      <c r="C14" s="201"/>
      <c r="D14" s="17"/>
      <c r="E14" s="35"/>
      <c r="F14" s="35"/>
      <c r="G14" s="35"/>
      <c r="H14" s="35"/>
      <c r="I14" s="35"/>
      <c r="J14" s="35"/>
      <c r="K14" s="35"/>
      <c r="L14" s="20"/>
      <c r="M14" s="18"/>
      <c r="N14" s="16"/>
      <c r="O14" s="23"/>
    </row>
    <row r="15" spans="1:15">
      <c r="A15" s="65"/>
      <c r="B15" s="9"/>
      <c r="C15" s="8"/>
      <c r="D15" s="17"/>
      <c r="E15" s="35"/>
      <c r="F15" s="35"/>
      <c r="G15" s="35"/>
      <c r="H15" s="35"/>
      <c r="I15" s="35"/>
      <c r="J15" s="35"/>
      <c r="K15" s="35"/>
      <c r="L15" s="20"/>
      <c r="M15" s="18"/>
      <c r="N15" s="16"/>
      <c r="O15" s="23"/>
    </row>
    <row r="16" spans="1:15" s="140" customFormat="1">
      <c r="A16" s="138"/>
      <c r="B16" s="261" t="s">
        <v>209</v>
      </c>
      <c r="C16" s="262"/>
      <c r="D16" s="262"/>
      <c r="E16" s="262"/>
      <c r="F16" s="262"/>
      <c r="G16" s="262"/>
      <c r="H16" s="262"/>
      <c r="I16" s="262"/>
      <c r="J16" s="262"/>
      <c r="K16" s="262"/>
      <c r="L16" s="262"/>
      <c r="M16" s="262"/>
      <c r="N16" s="263"/>
      <c r="O16" s="139"/>
    </row>
    <row r="17" spans="1:15" ht="13.5" thickBot="1">
      <c r="A17" s="65"/>
      <c r="B17" s="9"/>
      <c r="C17" s="8"/>
      <c r="D17" s="17"/>
      <c r="E17" s="35"/>
      <c r="F17" s="35"/>
      <c r="G17" s="35"/>
      <c r="H17" s="35"/>
      <c r="I17" s="35"/>
      <c r="J17" s="35"/>
      <c r="K17" s="35"/>
      <c r="L17" s="20"/>
      <c r="M17" s="18"/>
      <c r="N17" s="16"/>
      <c r="O17" s="23"/>
    </row>
    <row r="18" spans="1:15" ht="32.25" thickBot="1">
      <c r="A18" s="65"/>
      <c r="B18" s="24"/>
      <c r="C18" s="40"/>
      <c r="D18" s="20"/>
      <c r="E18" s="250" t="s">
        <v>167</v>
      </c>
      <c r="F18" s="251"/>
      <c r="G18" s="251"/>
      <c r="H18" s="252"/>
      <c r="I18" s="250" t="s">
        <v>168</v>
      </c>
      <c r="J18" s="251"/>
      <c r="K18" s="252"/>
      <c r="L18" s="63" t="s">
        <v>169</v>
      </c>
      <c r="M18" s="57"/>
      <c r="N18" s="62"/>
    </row>
    <row r="19" spans="1:15" ht="48" thickBot="1">
      <c r="A19" s="65"/>
      <c r="B19" s="63" t="s">
        <v>30</v>
      </c>
      <c r="C19" s="63" t="s">
        <v>29</v>
      </c>
      <c r="D19" s="63" t="s">
        <v>0</v>
      </c>
      <c r="E19" s="169" t="s">
        <v>1</v>
      </c>
      <c r="F19" s="170" t="s">
        <v>114</v>
      </c>
      <c r="G19" s="170" t="s">
        <v>116</v>
      </c>
      <c r="H19" s="171" t="s">
        <v>117</v>
      </c>
      <c r="I19" s="169" t="s">
        <v>119</v>
      </c>
      <c r="J19" s="170" t="s">
        <v>120</v>
      </c>
      <c r="K19" s="171" t="s">
        <v>121</v>
      </c>
      <c r="L19" s="89" t="s">
        <v>115</v>
      </c>
      <c r="M19" s="60" t="s">
        <v>2</v>
      </c>
      <c r="N19" s="89" t="s">
        <v>122</v>
      </c>
      <c r="O19" s="22"/>
    </row>
    <row r="20" spans="1:15">
      <c r="A20" s="65"/>
      <c r="B20" s="78" t="s">
        <v>78</v>
      </c>
      <c r="C20" s="77" t="s">
        <v>16</v>
      </c>
      <c r="D20" s="182" t="s">
        <v>4</v>
      </c>
      <c r="E20" s="73">
        <v>1</v>
      </c>
      <c r="F20" s="73">
        <v>0</v>
      </c>
      <c r="G20" s="204">
        <f>0</f>
        <v>0</v>
      </c>
      <c r="H20" s="74">
        <f>(E20+F20)*G20</f>
        <v>0</v>
      </c>
      <c r="I20" s="208"/>
      <c r="J20" s="208"/>
      <c r="K20" s="74">
        <f>I20*J20</f>
        <v>0</v>
      </c>
      <c r="L20" s="204">
        <f>0</f>
        <v>0</v>
      </c>
      <c r="M20" s="74">
        <f t="shared" ref="M20" si="0">H20+K20+L20</f>
        <v>0</v>
      </c>
      <c r="N20" s="213"/>
      <c r="O20" s="22"/>
    </row>
    <row r="21" spans="1:15" s="185" customFormat="1">
      <c r="A21" s="184"/>
      <c r="B21" s="80" t="s">
        <v>75</v>
      </c>
      <c r="C21" s="81" t="s">
        <v>15</v>
      </c>
      <c r="D21" s="82" t="s">
        <v>4</v>
      </c>
      <c r="E21" s="83">
        <v>1</v>
      </c>
      <c r="F21" s="83">
        <v>0</v>
      </c>
      <c r="G21" s="202">
        <f>0</f>
        <v>0</v>
      </c>
      <c r="H21" s="85">
        <f t="shared" ref="H21:H30" si="1">(E21+F21)*G21</f>
        <v>0</v>
      </c>
      <c r="I21" s="207"/>
      <c r="J21" s="207"/>
      <c r="K21" s="85">
        <f t="shared" ref="K21:K31" si="2">I21*J21</f>
        <v>0</v>
      </c>
      <c r="L21" s="202">
        <f>0</f>
        <v>0</v>
      </c>
      <c r="M21" s="85">
        <f t="shared" ref="M21:M31" si="3">H21+K21+L21</f>
        <v>0</v>
      </c>
      <c r="N21" s="212"/>
    </row>
    <row r="22" spans="1:15" s="185" customFormat="1">
      <c r="A22" s="184"/>
      <c r="B22" s="78" t="s">
        <v>79</v>
      </c>
      <c r="C22" s="77" t="s">
        <v>37</v>
      </c>
      <c r="D22" s="182" t="s">
        <v>4</v>
      </c>
      <c r="E22" s="73">
        <v>6</v>
      </c>
      <c r="F22" s="73">
        <v>0</v>
      </c>
      <c r="G22" s="204">
        <f>0</f>
        <v>0</v>
      </c>
      <c r="H22" s="74">
        <f t="shared" si="1"/>
        <v>0</v>
      </c>
      <c r="I22" s="208"/>
      <c r="J22" s="208"/>
      <c r="K22" s="74">
        <f t="shared" si="2"/>
        <v>0</v>
      </c>
      <c r="L22" s="204">
        <f>0</f>
        <v>0</v>
      </c>
      <c r="M22" s="74">
        <f t="shared" si="3"/>
        <v>0</v>
      </c>
      <c r="N22" s="213"/>
    </row>
    <row r="23" spans="1:15" s="185" customFormat="1">
      <c r="A23" s="184"/>
      <c r="B23" s="80" t="s">
        <v>80</v>
      </c>
      <c r="C23" s="81" t="s">
        <v>105</v>
      </c>
      <c r="D23" s="82" t="s">
        <v>4</v>
      </c>
      <c r="E23" s="83">
        <v>3</v>
      </c>
      <c r="F23" s="83">
        <v>0</v>
      </c>
      <c r="G23" s="202">
        <f>0</f>
        <v>0</v>
      </c>
      <c r="H23" s="85">
        <f t="shared" si="1"/>
        <v>0</v>
      </c>
      <c r="I23" s="207"/>
      <c r="J23" s="207"/>
      <c r="K23" s="85">
        <f t="shared" si="2"/>
        <v>0</v>
      </c>
      <c r="L23" s="202">
        <f>0</f>
        <v>0</v>
      </c>
      <c r="M23" s="85">
        <f>H23+K23+L23</f>
        <v>0</v>
      </c>
      <c r="N23" s="212"/>
    </row>
    <row r="24" spans="1:15" s="185" customFormat="1">
      <c r="A24" s="184"/>
      <c r="B24" s="78" t="s">
        <v>90</v>
      </c>
      <c r="C24" s="77" t="s">
        <v>107</v>
      </c>
      <c r="D24" s="182" t="s">
        <v>4</v>
      </c>
      <c r="E24" s="73">
        <v>285</v>
      </c>
      <c r="F24" s="73">
        <v>0</v>
      </c>
      <c r="G24" s="204">
        <f>0</f>
        <v>0</v>
      </c>
      <c r="H24" s="74">
        <f t="shared" si="1"/>
        <v>0</v>
      </c>
      <c r="I24" s="208"/>
      <c r="J24" s="208"/>
      <c r="K24" s="74">
        <f t="shared" si="2"/>
        <v>0</v>
      </c>
      <c r="L24" s="204">
        <f>0</f>
        <v>0</v>
      </c>
      <c r="M24" s="74">
        <f t="shared" si="3"/>
        <v>0</v>
      </c>
      <c r="N24" s="213"/>
    </row>
    <row r="25" spans="1:15" s="185" customFormat="1">
      <c r="A25" s="184"/>
      <c r="B25" s="80" t="s">
        <v>91</v>
      </c>
      <c r="C25" s="81" t="s">
        <v>108</v>
      </c>
      <c r="D25" s="82" t="s">
        <v>4</v>
      </c>
      <c r="E25" s="83">
        <v>15</v>
      </c>
      <c r="F25" s="83">
        <v>0</v>
      </c>
      <c r="G25" s="202">
        <f>0</f>
        <v>0</v>
      </c>
      <c r="H25" s="85">
        <f t="shared" ref="H25" si="4">(E25+F25)*G25</f>
        <v>0</v>
      </c>
      <c r="I25" s="207"/>
      <c r="J25" s="207"/>
      <c r="K25" s="85">
        <f>I25*J25</f>
        <v>0</v>
      </c>
      <c r="L25" s="202">
        <f>0</f>
        <v>0</v>
      </c>
      <c r="M25" s="85">
        <f t="shared" ref="M25" si="5">H25+K25+L25</f>
        <v>0</v>
      </c>
      <c r="N25" s="212"/>
    </row>
    <row r="26" spans="1:15" s="185" customFormat="1">
      <c r="A26" s="184"/>
      <c r="B26" s="78" t="s">
        <v>92</v>
      </c>
      <c r="C26" s="77" t="s">
        <v>22</v>
      </c>
      <c r="D26" s="182" t="s">
        <v>4</v>
      </c>
      <c r="E26" s="73">
        <v>300</v>
      </c>
      <c r="F26" s="73">
        <v>0</v>
      </c>
      <c r="G26" s="204">
        <f>0</f>
        <v>0</v>
      </c>
      <c r="H26" s="74">
        <f>(E26+F26)*G26</f>
        <v>0</v>
      </c>
      <c r="I26" s="208"/>
      <c r="J26" s="208"/>
      <c r="K26" s="74">
        <f t="shared" si="2"/>
        <v>0</v>
      </c>
      <c r="L26" s="204">
        <f>0</f>
        <v>0</v>
      </c>
      <c r="M26" s="74">
        <f>H26+K26+L26</f>
        <v>0</v>
      </c>
      <c r="N26" s="213"/>
    </row>
    <row r="27" spans="1:15" s="185" customFormat="1">
      <c r="A27" s="184"/>
      <c r="B27" s="80" t="s">
        <v>93</v>
      </c>
      <c r="C27" s="81" t="s">
        <v>6</v>
      </c>
      <c r="D27" s="82" t="s">
        <v>4</v>
      </c>
      <c r="E27" s="83">
        <v>300</v>
      </c>
      <c r="F27" s="83">
        <v>0</v>
      </c>
      <c r="G27" s="202">
        <f>0</f>
        <v>0</v>
      </c>
      <c r="H27" s="85">
        <f t="shared" si="1"/>
        <v>0</v>
      </c>
      <c r="I27" s="207"/>
      <c r="J27" s="207"/>
      <c r="K27" s="85">
        <f t="shared" si="2"/>
        <v>0</v>
      </c>
      <c r="L27" s="202">
        <f>0</f>
        <v>0</v>
      </c>
      <c r="M27" s="85">
        <f t="shared" si="3"/>
        <v>0</v>
      </c>
      <c r="N27" s="212"/>
    </row>
    <row r="28" spans="1:15" s="185" customFormat="1">
      <c r="A28" s="184"/>
      <c r="B28" s="78" t="s">
        <v>94</v>
      </c>
      <c r="C28" s="75" t="s">
        <v>5</v>
      </c>
      <c r="D28" s="76" t="s">
        <v>4</v>
      </c>
      <c r="E28" s="73">
        <v>300</v>
      </c>
      <c r="F28" s="73">
        <v>0</v>
      </c>
      <c r="G28" s="204">
        <f>0</f>
        <v>0</v>
      </c>
      <c r="H28" s="74">
        <f t="shared" si="1"/>
        <v>0</v>
      </c>
      <c r="I28" s="208"/>
      <c r="J28" s="208"/>
      <c r="K28" s="74">
        <f t="shared" si="2"/>
        <v>0</v>
      </c>
      <c r="L28" s="204">
        <f>0</f>
        <v>0</v>
      </c>
      <c r="M28" s="74">
        <f t="shared" si="3"/>
        <v>0</v>
      </c>
      <c r="N28" s="213"/>
    </row>
    <row r="29" spans="1:15" s="185" customFormat="1">
      <c r="A29" s="184"/>
      <c r="B29" s="80" t="s">
        <v>95</v>
      </c>
      <c r="C29" s="86" t="s">
        <v>109</v>
      </c>
      <c r="D29" s="87" t="s">
        <v>4</v>
      </c>
      <c r="E29" s="83">
        <v>35</v>
      </c>
      <c r="F29" s="83">
        <v>0</v>
      </c>
      <c r="G29" s="202">
        <f>0</f>
        <v>0</v>
      </c>
      <c r="H29" s="85">
        <f t="shared" si="1"/>
        <v>0</v>
      </c>
      <c r="I29" s="207"/>
      <c r="J29" s="207"/>
      <c r="K29" s="85">
        <f t="shared" si="2"/>
        <v>0</v>
      </c>
      <c r="L29" s="202">
        <f>0</f>
        <v>0</v>
      </c>
      <c r="M29" s="85">
        <f t="shared" si="3"/>
        <v>0</v>
      </c>
      <c r="N29" s="212"/>
    </row>
    <row r="30" spans="1:15" s="185" customFormat="1">
      <c r="A30" s="184"/>
      <c r="B30" s="78" t="s">
        <v>191</v>
      </c>
      <c r="C30" s="75" t="s">
        <v>195</v>
      </c>
      <c r="D30" s="76" t="s">
        <v>4</v>
      </c>
      <c r="E30" s="73">
        <v>300</v>
      </c>
      <c r="F30" s="73">
        <v>0</v>
      </c>
      <c r="G30" s="204">
        <f>0</f>
        <v>0</v>
      </c>
      <c r="H30" s="74">
        <f t="shared" si="1"/>
        <v>0</v>
      </c>
      <c r="I30" s="208"/>
      <c r="J30" s="208"/>
      <c r="K30" s="74">
        <f>I30*J30</f>
        <v>0</v>
      </c>
      <c r="L30" s="204">
        <f>0</f>
        <v>0</v>
      </c>
      <c r="M30" s="74">
        <f t="shared" si="3"/>
        <v>0</v>
      </c>
      <c r="N30" s="213"/>
    </row>
    <row r="31" spans="1:15" s="185" customFormat="1">
      <c r="A31" s="184"/>
      <c r="B31" s="80" t="s">
        <v>192</v>
      </c>
      <c r="C31" s="86" t="s">
        <v>223</v>
      </c>
      <c r="D31" s="87" t="s">
        <v>4</v>
      </c>
      <c r="E31" s="83">
        <v>285</v>
      </c>
      <c r="F31" s="83">
        <v>0</v>
      </c>
      <c r="G31" s="202">
        <f>0</f>
        <v>0</v>
      </c>
      <c r="H31" s="85">
        <f>(E31+F31)*G31</f>
        <v>0</v>
      </c>
      <c r="I31" s="207"/>
      <c r="J31" s="207"/>
      <c r="K31" s="85">
        <f t="shared" si="2"/>
        <v>0</v>
      </c>
      <c r="L31" s="202">
        <f>0</f>
        <v>0</v>
      </c>
      <c r="M31" s="85">
        <f t="shared" si="3"/>
        <v>0</v>
      </c>
      <c r="N31" s="212"/>
    </row>
    <row r="32" spans="1:15" s="185" customFormat="1">
      <c r="A32" s="184"/>
      <c r="B32" s="78" t="s">
        <v>198</v>
      </c>
      <c r="C32" s="75" t="s">
        <v>224</v>
      </c>
      <c r="D32" s="76" t="s">
        <v>4</v>
      </c>
      <c r="E32" s="73">
        <v>15</v>
      </c>
      <c r="F32" s="73">
        <v>0</v>
      </c>
      <c r="G32" s="204">
        <f>0</f>
        <v>0</v>
      </c>
      <c r="H32" s="74">
        <f>(E32+F32)*G32</f>
        <v>0</v>
      </c>
      <c r="I32" s="208"/>
      <c r="J32" s="208"/>
      <c r="K32" s="74">
        <f t="shared" ref="K32" si="6">I32*J32</f>
        <v>0</v>
      </c>
      <c r="L32" s="204">
        <f>0</f>
        <v>0</v>
      </c>
      <c r="M32" s="74">
        <f t="shared" ref="M32" si="7">H32+K32+L32</f>
        <v>0</v>
      </c>
      <c r="N32" s="213"/>
    </row>
    <row r="33" spans="1:15" s="185" customFormat="1" ht="13.5" thickBot="1">
      <c r="A33" s="184"/>
      <c r="B33" s="105"/>
      <c r="C33" s="106"/>
      <c r="D33" s="107"/>
      <c r="E33" s="108"/>
      <c r="F33" s="108"/>
      <c r="G33" s="108"/>
      <c r="H33" s="108"/>
      <c r="I33" s="108"/>
      <c r="J33" s="108"/>
      <c r="K33" s="108"/>
      <c r="L33" s="107"/>
      <c r="M33" s="70"/>
      <c r="N33" s="13"/>
      <c r="O33" s="5"/>
    </row>
    <row r="34" spans="1:15" s="26" customFormat="1" ht="15.75" thickBot="1">
      <c r="A34" s="21"/>
      <c r="B34" s="240" t="s">
        <v>210</v>
      </c>
      <c r="C34" s="241"/>
      <c r="D34" s="241"/>
      <c r="E34" s="10"/>
      <c r="F34" s="10"/>
      <c r="G34" s="10"/>
      <c r="H34" s="10"/>
      <c r="I34" s="10"/>
      <c r="J34" s="10"/>
      <c r="K34" s="10"/>
      <c r="L34" s="11"/>
      <c r="M34" s="14">
        <f>SUM(M20:M33)</f>
        <v>0</v>
      </c>
      <c r="N34" s="12"/>
      <c r="O34" s="174"/>
    </row>
    <row r="35" spans="1:15" s="26" customFormat="1" ht="15">
      <c r="A35" s="20"/>
      <c r="B35" s="191"/>
      <c r="C35" s="56"/>
      <c r="D35" s="56"/>
      <c r="E35" s="96"/>
      <c r="F35" s="96"/>
      <c r="G35" s="96"/>
      <c r="H35" s="96"/>
      <c r="I35" s="96"/>
      <c r="J35" s="96"/>
      <c r="K35" s="96"/>
      <c r="L35" s="125"/>
      <c r="M35" s="97"/>
      <c r="N35" s="192"/>
      <c r="O35" s="174"/>
    </row>
    <row r="36" spans="1:15" s="26" customFormat="1" ht="30.75" customHeight="1">
      <c r="A36" s="20"/>
      <c r="B36" s="261" t="s">
        <v>211</v>
      </c>
      <c r="C36" s="262"/>
      <c r="D36" s="262"/>
      <c r="E36" s="262"/>
      <c r="F36" s="262"/>
      <c r="G36" s="262"/>
      <c r="H36" s="262"/>
      <c r="I36" s="262"/>
      <c r="J36" s="262"/>
      <c r="K36" s="262"/>
      <c r="L36" s="262"/>
      <c r="M36" s="262"/>
      <c r="N36" s="263"/>
      <c r="O36" s="174"/>
    </row>
    <row r="37" spans="1:15" ht="13.5" thickBot="1">
      <c r="A37" s="22"/>
      <c r="B37" s="9"/>
      <c r="C37" s="8"/>
      <c r="D37" s="17"/>
      <c r="E37" s="35"/>
      <c r="F37" s="35"/>
      <c r="G37" s="35"/>
      <c r="H37" s="35"/>
      <c r="I37" s="35"/>
      <c r="J37" s="35"/>
      <c r="K37" s="35"/>
      <c r="L37" s="20"/>
      <c r="M37" s="18"/>
      <c r="N37" s="16"/>
      <c r="O37" s="25"/>
    </row>
    <row r="38" spans="1:15" ht="32.25" thickBot="1">
      <c r="A38" s="22"/>
      <c r="B38" s="24"/>
      <c r="C38" s="40"/>
      <c r="D38" s="20"/>
      <c r="E38" s="250" t="s">
        <v>167</v>
      </c>
      <c r="F38" s="251"/>
      <c r="G38" s="251"/>
      <c r="H38" s="252"/>
      <c r="I38" s="250" t="s">
        <v>168</v>
      </c>
      <c r="J38" s="251"/>
      <c r="K38" s="252"/>
      <c r="L38" s="63" t="s">
        <v>169</v>
      </c>
      <c r="M38" s="57"/>
      <c r="N38" s="62"/>
      <c r="O38" s="25"/>
    </row>
    <row r="39" spans="1:15" ht="48" thickBot="1">
      <c r="A39" s="22"/>
      <c r="B39" s="63" t="s">
        <v>30</v>
      </c>
      <c r="C39" s="63" t="s">
        <v>29</v>
      </c>
      <c r="D39" s="63" t="s">
        <v>0</v>
      </c>
      <c r="E39" s="169" t="s">
        <v>1</v>
      </c>
      <c r="F39" s="170" t="s">
        <v>114</v>
      </c>
      <c r="G39" s="170" t="s">
        <v>116</v>
      </c>
      <c r="H39" s="171" t="s">
        <v>117</v>
      </c>
      <c r="I39" s="169" t="s">
        <v>119</v>
      </c>
      <c r="J39" s="170" t="s">
        <v>120</v>
      </c>
      <c r="K39" s="171" t="s">
        <v>121</v>
      </c>
      <c r="L39" s="89" t="s">
        <v>115</v>
      </c>
      <c r="M39" s="60" t="s">
        <v>2</v>
      </c>
      <c r="N39" s="89" t="s">
        <v>122</v>
      </c>
      <c r="O39" s="25"/>
    </row>
    <row r="40" spans="1:15">
      <c r="A40" s="22"/>
      <c r="B40" s="78" t="s">
        <v>78</v>
      </c>
      <c r="C40" s="77" t="s">
        <v>16</v>
      </c>
      <c r="D40" s="182" t="s">
        <v>4</v>
      </c>
      <c r="E40" s="73">
        <v>1</v>
      </c>
      <c r="F40" s="73">
        <v>0</v>
      </c>
      <c r="G40" s="204">
        <f>0</f>
        <v>0</v>
      </c>
      <c r="H40" s="74">
        <f t="shared" ref="H40" si="8">(E40+F40)*G40</f>
        <v>0</v>
      </c>
      <c r="I40" s="208"/>
      <c r="J40" s="208"/>
      <c r="K40" s="74">
        <f t="shared" ref="K40" si="9">I40*J40</f>
        <v>0</v>
      </c>
      <c r="L40" s="204">
        <f>0</f>
        <v>0</v>
      </c>
      <c r="M40" s="74">
        <f t="shared" ref="M40" si="10">H40+K40+L40</f>
        <v>0</v>
      </c>
      <c r="N40" s="213"/>
      <c r="O40" s="25"/>
    </row>
    <row r="41" spans="1:15">
      <c r="A41" s="22"/>
      <c r="B41" s="80" t="s">
        <v>75</v>
      </c>
      <c r="C41" s="81" t="s">
        <v>15</v>
      </c>
      <c r="D41" s="82" t="s">
        <v>4</v>
      </c>
      <c r="E41" s="83">
        <v>1</v>
      </c>
      <c r="F41" s="83">
        <v>0</v>
      </c>
      <c r="G41" s="202">
        <f>0</f>
        <v>0</v>
      </c>
      <c r="H41" s="85">
        <f t="shared" ref="H41:H52" si="11">(E41+F41)*G41</f>
        <v>0</v>
      </c>
      <c r="I41" s="207"/>
      <c r="J41" s="207"/>
      <c r="K41" s="85">
        <f t="shared" ref="K41:K52" si="12">I41*J41</f>
        <v>0</v>
      </c>
      <c r="L41" s="202">
        <f>0</f>
        <v>0</v>
      </c>
      <c r="M41" s="85">
        <f t="shared" ref="M41:M52" si="13">H41+K41+L41</f>
        <v>0</v>
      </c>
      <c r="N41" s="212"/>
      <c r="O41" s="25"/>
    </row>
    <row r="42" spans="1:15">
      <c r="A42" s="22"/>
      <c r="B42" s="78" t="s">
        <v>79</v>
      </c>
      <c r="C42" s="77" t="s">
        <v>37</v>
      </c>
      <c r="D42" s="182" t="s">
        <v>4</v>
      </c>
      <c r="E42" s="73">
        <v>4</v>
      </c>
      <c r="F42" s="73">
        <v>0</v>
      </c>
      <c r="G42" s="204">
        <f>0</f>
        <v>0</v>
      </c>
      <c r="H42" s="74">
        <f t="shared" si="11"/>
        <v>0</v>
      </c>
      <c r="I42" s="208"/>
      <c r="J42" s="208"/>
      <c r="K42" s="74">
        <f t="shared" si="12"/>
        <v>0</v>
      </c>
      <c r="L42" s="204">
        <f>0</f>
        <v>0</v>
      </c>
      <c r="M42" s="74">
        <f t="shared" si="13"/>
        <v>0</v>
      </c>
      <c r="N42" s="213"/>
      <c r="O42" s="25"/>
    </row>
    <row r="43" spans="1:15">
      <c r="A43" s="22"/>
      <c r="B43" s="80" t="s">
        <v>80</v>
      </c>
      <c r="C43" s="81" t="s">
        <v>105</v>
      </c>
      <c r="D43" s="82" t="s">
        <v>4</v>
      </c>
      <c r="E43" s="83">
        <v>2</v>
      </c>
      <c r="F43" s="83">
        <v>0</v>
      </c>
      <c r="G43" s="202">
        <f>0</f>
        <v>0</v>
      </c>
      <c r="H43" s="85">
        <f t="shared" si="11"/>
        <v>0</v>
      </c>
      <c r="I43" s="207"/>
      <c r="J43" s="207"/>
      <c r="K43" s="85">
        <f t="shared" si="12"/>
        <v>0</v>
      </c>
      <c r="L43" s="202">
        <f>0</f>
        <v>0</v>
      </c>
      <c r="M43" s="85">
        <f t="shared" si="13"/>
        <v>0</v>
      </c>
      <c r="N43" s="212"/>
      <c r="O43" s="25"/>
    </row>
    <row r="44" spans="1:15" s="161" customFormat="1">
      <c r="A44" s="159"/>
      <c r="B44" s="78" t="s">
        <v>90</v>
      </c>
      <c r="C44" s="77" t="s">
        <v>107</v>
      </c>
      <c r="D44" s="182" t="s">
        <v>4</v>
      </c>
      <c r="E44" s="73">
        <v>145</v>
      </c>
      <c r="F44" s="73">
        <v>0</v>
      </c>
      <c r="G44" s="204">
        <f>0</f>
        <v>0</v>
      </c>
      <c r="H44" s="74">
        <f>(E44+F44)*G44</f>
        <v>0</v>
      </c>
      <c r="I44" s="208"/>
      <c r="J44" s="208"/>
      <c r="K44" s="74">
        <f t="shared" si="12"/>
        <v>0</v>
      </c>
      <c r="L44" s="204">
        <f>0</f>
        <v>0</v>
      </c>
      <c r="M44" s="74">
        <f t="shared" si="13"/>
        <v>0</v>
      </c>
      <c r="N44" s="213"/>
      <c r="O44" s="160"/>
    </row>
    <row r="45" spans="1:15" s="161" customFormat="1">
      <c r="A45" s="159"/>
      <c r="B45" s="80" t="s">
        <v>91</v>
      </c>
      <c r="C45" s="81" t="s">
        <v>108</v>
      </c>
      <c r="D45" s="82" t="s">
        <v>4</v>
      </c>
      <c r="E45" s="83">
        <v>15</v>
      </c>
      <c r="F45" s="83">
        <v>0</v>
      </c>
      <c r="G45" s="202">
        <f>0</f>
        <v>0</v>
      </c>
      <c r="H45" s="85">
        <f t="shared" ref="H45" si="14">(E45+F45)*G45</f>
        <v>0</v>
      </c>
      <c r="I45" s="207"/>
      <c r="J45" s="207"/>
      <c r="K45" s="85">
        <f>I45*J45</f>
        <v>0</v>
      </c>
      <c r="L45" s="202">
        <f>0</f>
        <v>0</v>
      </c>
      <c r="M45" s="85">
        <f t="shared" ref="M45" si="15">H45+K45+L45</f>
        <v>0</v>
      </c>
      <c r="N45" s="212"/>
      <c r="O45" s="160"/>
    </row>
    <row r="46" spans="1:15" s="161" customFormat="1">
      <c r="A46" s="159"/>
      <c r="B46" s="78" t="s">
        <v>92</v>
      </c>
      <c r="C46" s="77" t="s">
        <v>22</v>
      </c>
      <c r="D46" s="182" t="s">
        <v>4</v>
      </c>
      <c r="E46" s="73">
        <v>160</v>
      </c>
      <c r="F46" s="73">
        <v>0</v>
      </c>
      <c r="G46" s="204">
        <f>0</f>
        <v>0</v>
      </c>
      <c r="H46" s="74">
        <f t="shared" si="11"/>
        <v>0</v>
      </c>
      <c r="I46" s="208"/>
      <c r="J46" s="208"/>
      <c r="K46" s="74">
        <f t="shared" si="12"/>
        <v>0</v>
      </c>
      <c r="L46" s="204">
        <f>0</f>
        <v>0</v>
      </c>
      <c r="M46" s="74">
        <f t="shared" si="13"/>
        <v>0</v>
      </c>
      <c r="N46" s="213"/>
      <c r="O46" s="160"/>
    </row>
    <row r="47" spans="1:15">
      <c r="A47" s="22"/>
      <c r="B47" s="80" t="s">
        <v>93</v>
      </c>
      <c r="C47" s="81" t="s">
        <v>6</v>
      </c>
      <c r="D47" s="82" t="s">
        <v>4</v>
      </c>
      <c r="E47" s="83">
        <v>160</v>
      </c>
      <c r="F47" s="83">
        <v>0</v>
      </c>
      <c r="G47" s="202">
        <f>0</f>
        <v>0</v>
      </c>
      <c r="H47" s="85">
        <f t="shared" si="11"/>
        <v>0</v>
      </c>
      <c r="I47" s="207"/>
      <c r="J47" s="207"/>
      <c r="K47" s="85">
        <f t="shared" si="12"/>
        <v>0</v>
      </c>
      <c r="L47" s="202">
        <f>0</f>
        <v>0</v>
      </c>
      <c r="M47" s="85">
        <f t="shared" si="13"/>
        <v>0</v>
      </c>
      <c r="N47" s="212"/>
      <c r="O47" s="25"/>
    </row>
    <row r="48" spans="1:15" ht="33.75" customHeight="1">
      <c r="A48" s="22"/>
      <c r="B48" s="78" t="s">
        <v>94</v>
      </c>
      <c r="C48" s="75" t="s">
        <v>5</v>
      </c>
      <c r="D48" s="76" t="s">
        <v>4</v>
      </c>
      <c r="E48" s="73">
        <v>160</v>
      </c>
      <c r="F48" s="73">
        <v>0</v>
      </c>
      <c r="G48" s="204">
        <f>0</f>
        <v>0</v>
      </c>
      <c r="H48" s="74">
        <f t="shared" si="11"/>
        <v>0</v>
      </c>
      <c r="I48" s="208"/>
      <c r="J48" s="208"/>
      <c r="K48" s="74">
        <f t="shared" si="12"/>
        <v>0</v>
      </c>
      <c r="L48" s="204">
        <f>0</f>
        <v>0</v>
      </c>
      <c r="M48" s="74">
        <f t="shared" si="13"/>
        <v>0</v>
      </c>
      <c r="N48" s="213"/>
      <c r="O48" s="25"/>
    </row>
    <row r="49" spans="1:15">
      <c r="A49" s="22"/>
      <c r="B49" s="80" t="s">
        <v>95</v>
      </c>
      <c r="C49" s="86" t="s">
        <v>109</v>
      </c>
      <c r="D49" s="87" t="s">
        <v>4</v>
      </c>
      <c r="E49" s="83">
        <v>25</v>
      </c>
      <c r="F49" s="83">
        <v>0</v>
      </c>
      <c r="G49" s="202">
        <f>0</f>
        <v>0</v>
      </c>
      <c r="H49" s="85">
        <f t="shared" si="11"/>
        <v>0</v>
      </c>
      <c r="I49" s="207"/>
      <c r="J49" s="207"/>
      <c r="K49" s="85">
        <f t="shared" si="12"/>
        <v>0</v>
      </c>
      <c r="L49" s="202">
        <f>0</f>
        <v>0</v>
      </c>
      <c r="M49" s="85">
        <f t="shared" si="13"/>
        <v>0</v>
      </c>
      <c r="N49" s="212"/>
      <c r="O49" s="25"/>
    </row>
    <row r="50" spans="1:15">
      <c r="B50" s="78" t="s">
        <v>191</v>
      </c>
      <c r="C50" s="75" t="s">
        <v>195</v>
      </c>
      <c r="D50" s="76" t="s">
        <v>4</v>
      </c>
      <c r="E50" s="73">
        <v>160</v>
      </c>
      <c r="F50" s="73">
        <v>0</v>
      </c>
      <c r="G50" s="204">
        <f>0</f>
        <v>0</v>
      </c>
      <c r="H50" s="74">
        <f t="shared" si="11"/>
        <v>0</v>
      </c>
      <c r="I50" s="208"/>
      <c r="J50" s="208"/>
      <c r="K50" s="74">
        <f t="shared" si="12"/>
        <v>0</v>
      </c>
      <c r="L50" s="204">
        <f>0</f>
        <v>0</v>
      </c>
      <c r="M50" s="74">
        <f t="shared" si="13"/>
        <v>0</v>
      </c>
      <c r="N50" s="213"/>
      <c r="O50" s="25"/>
    </row>
    <row r="51" spans="1:15">
      <c r="B51" s="80" t="s">
        <v>192</v>
      </c>
      <c r="C51" s="86" t="s">
        <v>223</v>
      </c>
      <c r="D51" s="87" t="s">
        <v>4</v>
      </c>
      <c r="E51" s="83">
        <v>145</v>
      </c>
      <c r="F51" s="83">
        <v>0</v>
      </c>
      <c r="G51" s="202">
        <f>0</f>
        <v>0</v>
      </c>
      <c r="H51" s="85">
        <f t="shared" si="11"/>
        <v>0</v>
      </c>
      <c r="I51" s="207"/>
      <c r="J51" s="207"/>
      <c r="K51" s="85">
        <f t="shared" si="12"/>
        <v>0</v>
      </c>
      <c r="L51" s="202">
        <f>0</f>
        <v>0</v>
      </c>
      <c r="M51" s="85">
        <f t="shared" si="13"/>
        <v>0</v>
      </c>
      <c r="N51" s="212"/>
      <c r="O51" s="25"/>
    </row>
    <row r="52" spans="1:15">
      <c r="B52" s="78" t="s">
        <v>198</v>
      </c>
      <c r="C52" s="75" t="s">
        <v>224</v>
      </c>
      <c r="D52" s="76" t="s">
        <v>4</v>
      </c>
      <c r="E52" s="73">
        <v>15</v>
      </c>
      <c r="F52" s="73">
        <v>0</v>
      </c>
      <c r="G52" s="204">
        <f>0</f>
        <v>0</v>
      </c>
      <c r="H52" s="74">
        <f t="shared" si="11"/>
        <v>0</v>
      </c>
      <c r="I52" s="208"/>
      <c r="J52" s="208"/>
      <c r="K52" s="74">
        <f t="shared" si="12"/>
        <v>0</v>
      </c>
      <c r="L52" s="204">
        <f>0</f>
        <v>0</v>
      </c>
      <c r="M52" s="74">
        <f t="shared" si="13"/>
        <v>0</v>
      </c>
      <c r="N52" s="213"/>
      <c r="O52" s="25"/>
    </row>
    <row r="53" spans="1:15" ht="13.5" thickBot="1">
      <c r="B53" s="105"/>
      <c r="C53" s="106"/>
      <c r="D53" s="107"/>
      <c r="E53" s="108"/>
      <c r="F53" s="108"/>
      <c r="G53" s="108"/>
      <c r="H53" s="108"/>
      <c r="I53" s="108"/>
      <c r="J53" s="108"/>
      <c r="K53" s="108"/>
      <c r="L53" s="107"/>
      <c r="M53" s="70"/>
      <c r="N53" s="13"/>
      <c r="O53" s="25"/>
    </row>
    <row r="54" spans="1:15" ht="12.75" customHeight="1" thickBot="1">
      <c r="B54" s="240" t="s">
        <v>212</v>
      </c>
      <c r="C54" s="241"/>
      <c r="D54" s="241"/>
      <c r="E54" s="10"/>
      <c r="F54" s="10"/>
      <c r="G54" s="10"/>
      <c r="H54" s="10"/>
      <c r="I54" s="10"/>
      <c r="J54" s="10"/>
      <c r="K54" s="10"/>
      <c r="L54" s="11"/>
      <c r="M54" s="14">
        <f>SUM(M40:M53)</f>
        <v>0</v>
      </c>
      <c r="N54" s="12"/>
      <c r="O54" s="25"/>
    </row>
    <row r="55" spans="1:15" ht="15">
      <c r="B55" s="285"/>
      <c r="C55" s="286"/>
      <c r="D55" s="286"/>
      <c r="E55" s="187"/>
      <c r="F55" s="187"/>
      <c r="G55" s="187"/>
      <c r="H55" s="187"/>
      <c r="I55" s="187"/>
      <c r="J55" s="187"/>
      <c r="K55" s="187"/>
      <c r="L55" s="188"/>
      <c r="M55" s="189"/>
      <c r="N55" s="193"/>
      <c r="O55" s="25"/>
    </row>
    <row r="56" spans="1:15">
      <c r="B56" s="261" t="s">
        <v>214</v>
      </c>
      <c r="C56" s="262"/>
      <c r="D56" s="262"/>
      <c r="E56" s="262"/>
      <c r="F56" s="262"/>
      <c r="G56" s="262"/>
      <c r="H56" s="262"/>
      <c r="I56" s="262"/>
      <c r="J56" s="262"/>
      <c r="K56" s="262"/>
      <c r="L56" s="262"/>
      <c r="M56" s="262"/>
      <c r="N56" s="263"/>
      <c r="O56" s="25"/>
    </row>
    <row r="57" spans="1:15" ht="13.5" thickBot="1">
      <c r="B57" s="9"/>
      <c r="C57" s="8"/>
      <c r="D57" s="17"/>
      <c r="E57" s="35"/>
      <c r="F57" s="35"/>
      <c r="G57" s="35"/>
      <c r="H57" s="35"/>
      <c r="I57" s="35"/>
      <c r="J57" s="35"/>
      <c r="K57" s="35"/>
      <c r="L57" s="20"/>
      <c r="M57" s="18"/>
      <c r="N57" s="16"/>
      <c r="O57" s="25"/>
    </row>
    <row r="58" spans="1:15" ht="32.25" thickBot="1">
      <c r="B58" s="24"/>
      <c r="C58" s="40"/>
      <c r="D58" s="20"/>
      <c r="E58" s="250" t="s">
        <v>167</v>
      </c>
      <c r="F58" s="251"/>
      <c r="G58" s="251"/>
      <c r="H58" s="252"/>
      <c r="I58" s="250" t="s">
        <v>168</v>
      </c>
      <c r="J58" s="251"/>
      <c r="K58" s="252"/>
      <c r="L58" s="63" t="s">
        <v>169</v>
      </c>
      <c r="M58" s="57"/>
      <c r="N58" s="62"/>
      <c r="O58" s="25"/>
    </row>
    <row r="59" spans="1:15" ht="48" thickBot="1">
      <c r="B59" s="63" t="s">
        <v>30</v>
      </c>
      <c r="C59" s="63" t="s">
        <v>29</v>
      </c>
      <c r="D59" s="63" t="s">
        <v>0</v>
      </c>
      <c r="E59" s="169" t="s">
        <v>1</v>
      </c>
      <c r="F59" s="170" t="s">
        <v>114</v>
      </c>
      <c r="G59" s="170" t="s">
        <v>116</v>
      </c>
      <c r="H59" s="171" t="s">
        <v>117</v>
      </c>
      <c r="I59" s="169" t="s">
        <v>119</v>
      </c>
      <c r="J59" s="170" t="s">
        <v>120</v>
      </c>
      <c r="K59" s="171" t="s">
        <v>121</v>
      </c>
      <c r="L59" s="89" t="s">
        <v>115</v>
      </c>
      <c r="M59" s="60" t="s">
        <v>2</v>
      </c>
      <c r="N59" s="89" t="s">
        <v>122</v>
      </c>
      <c r="O59" s="25"/>
    </row>
    <row r="60" spans="1:15">
      <c r="B60" s="78" t="s">
        <v>78</v>
      </c>
      <c r="C60" s="77" t="s">
        <v>16</v>
      </c>
      <c r="D60" s="182" t="s">
        <v>4</v>
      </c>
      <c r="E60" s="73">
        <v>1</v>
      </c>
      <c r="F60" s="73">
        <v>0</v>
      </c>
      <c r="G60" s="204">
        <f>0</f>
        <v>0</v>
      </c>
      <c r="H60" s="74">
        <f t="shared" ref="H60" si="16">(E60+F60)*G60</f>
        <v>0</v>
      </c>
      <c r="I60" s="208"/>
      <c r="J60" s="208"/>
      <c r="K60" s="74">
        <f t="shared" ref="K60" si="17">I60*J60</f>
        <v>0</v>
      </c>
      <c r="L60" s="204">
        <f>0</f>
        <v>0</v>
      </c>
      <c r="M60" s="74">
        <f t="shared" ref="M60" si="18">H60+K60+L60</f>
        <v>0</v>
      </c>
      <c r="N60" s="213"/>
      <c r="O60" s="25"/>
    </row>
    <row r="61" spans="1:15">
      <c r="B61" s="80" t="s">
        <v>75</v>
      </c>
      <c r="C61" s="81" t="s">
        <v>15</v>
      </c>
      <c r="D61" s="82" t="s">
        <v>4</v>
      </c>
      <c r="E61" s="83">
        <v>1</v>
      </c>
      <c r="F61" s="83">
        <v>0</v>
      </c>
      <c r="G61" s="202">
        <f>0</f>
        <v>0</v>
      </c>
      <c r="H61" s="85">
        <f t="shared" ref="H61:H72" si="19">(E61+F61)*G61</f>
        <v>0</v>
      </c>
      <c r="I61" s="207"/>
      <c r="J61" s="207"/>
      <c r="K61" s="85">
        <f t="shared" ref="K61:K72" si="20">I61*J61</f>
        <v>0</v>
      </c>
      <c r="L61" s="202">
        <f>0</f>
        <v>0</v>
      </c>
      <c r="M61" s="85">
        <f t="shared" ref="M61:M72" si="21">H61+K61+L61</f>
        <v>0</v>
      </c>
      <c r="N61" s="212"/>
      <c r="O61" s="25"/>
    </row>
    <row r="62" spans="1:15">
      <c r="B62" s="78" t="s">
        <v>79</v>
      </c>
      <c r="C62" s="77" t="s">
        <v>37</v>
      </c>
      <c r="D62" s="182" t="s">
        <v>4</v>
      </c>
      <c r="E62" s="73">
        <v>2</v>
      </c>
      <c r="F62" s="73">
        <v>0</v>
      </c>
      <c r="G62" s="204">
        <f>0</f>
        <v>0</v>
      </c>
      <c r="H62" s="74">
        <f>(E62+F62)*G62</f>
        <v>0</v>
      </c>
      <c r="I62" s="208"/>
      <c r="J62" s="208"/>
      <c r="K62" s="74">
        <f t="shared" si="20"/>
        <v>0</v>
      </c>
      <c r="L62" s="204">
        <f>0</f>
        <v>0</v>
      </c>
      <c r="M62" s="74">
        <f t="shared" si="21"/>
        <v>0</v>
      </c>
      <c r="N62" s="213"/>
      <c r="O62" s="25"/>
    </row>
    <row r="63" spans="1:15">
      <c r="B63" s="80" t="s">
        <v>80</v>
      </c>
      <c r="C63" s="81" t="s">
        <v>105</v>
      </c>
      <c r="D63" s="82" t="s">
        <v>4</v>
      </c>
      <c r="E63" s="83">
        <v>1</v>
      </c>
      <c r="F63" s="83">
        <v>0</v>
      </c>
      <c r="G63" s="202">
        <f>0</f>
        <v>0</v>
      </c>
      <c r="H63" s="85">
        <f t="shared" si="19"/>
        <v>0</v>
      </c>
      <c r="I63" s="207"/>
      <c r="J63" s="207"/>
      <c r="K63" s="85">
        <f t="shared" si="20"/>
        <v>0</v>
      </c>
      <c r="L63" s="202">
        <f>0</f>
        <v>0</v>
      </c>
      <c r="M63" s="85">
        <f t="shared" si="21"/>
        <v>0</v>
      </c>
      <c r="N63" s="212"/>
      <c r="O63" s="25"/>
    </row>
    <row r="64" spans="1:15">
      <c r="B64" s="78" t="s">
        <v>90</v>
      </c>
      <c r="C64" s="77" t="s">
        <v>107</v>
      </c>
      <c r="D64" s="182" t="s">
        <v>4</v>
      </c>
      <c r="E64" s="73">
        <v>85</v>
      </c>
      <c r="F64" s="73">
        <v>0</v>
      </c>
      <c r="G64" s="204">
        <f>0</f>
        <v>0</v>
      </c>
      <c r="H64" s="74">
        <f t="shared" si="19"/>
        <v>0</v>
      </c>
      <c r="I64" s="208"/>
      <c r="J64" s="208"/>
      <c r="K64" s="74">
        <f t="shared" si="20"/>
        <v>0</v>
      </c>
      <c r="L64" s="204">
        <f>0</f>
        <v>0</v>
      </c>
      <c r="M64" s="74">
        <f t="shared" si="21"/>
        <v>0</v>
      </c>
      <c r="N64" s="213"/>
      <c r="O64" s="25"/>
    </row>
    <row r="65" spans="2:15">
      <c r="B65" s="80" t="s">
        <v>91</v>
      </c>
      <c r="C65" s="81" t="s">
        <v>108</v>
      </c>
      <c r="D65" s="82" t="s">
        <v>4</v>
      </c>
      <c r="E65" s="83">
        <v>15</v>
      </c>
      <c r="F65" s="83">
        <v>0</v>
      </c>
      <c r="G65" s="202">
        <f>0</f>
        <v>0</v>
      </c>
      <c r="H65" s="85">
        <f t="shared" ref="H65" si="22">(E65+F65)*G65</f>
        <v>0</v>
      </c>
      <c r="I65" s="207"/>
      <c r="J65" s="207"/>
      <c r="K65" s="85">
        <f t="shared" ref="K65" si="23">I65*J65</f>
        <v>0</v>
      </c>
      <c r="L65" s="202">
        <f>0</f>
        <v>0</v>
      </c>
      <c r="M65" s="85">
        <f t="shared" ref="M65" si="24">H65+K65+L65</f>
        <v>0</v>
      </c>
      <c r="N65" s="212"/>
      <c r="O65" s="25"/>
    </row>
    <row r="66" spans="2:15">
      <c r="B66" s="78" t="s">
        <v>92</v>
      </c>
      <c r="C66" s="77" t="s">
        <v>22</v>
      </c>
      <c r="D66" s="182" t="s">
        <v>4</v>
      </c>
      <c r="E66" s="73">
        <v>100</v>
      </c>
      <c r="F66" s="73">
        <v>0</v>
      </c>
      <c r="G66" s="204">
        <f>0</f>
        <v>0</v>
      </c>
      <c r="H66" s="74">
        <f t="shared" si="19"/>
        <v>0</v>
      </c>
      <c r="I66" s="208"/>
      <c r="J66" s="208"/>
      <c r="K66" s="74">
        <f t="shared" si="20"/>
        <v>0</v>
      </c>
      <c r="L66" s="204">
        <f>0</f>
        <v>0</v>
      </c>
      <c r="M66" s="74">
        <f t="shared" si="21"/>
        <v>0</v>
      </c>
      <c r="N66" s="213"/>
      <c r="O66" s="25"/>
    </row>
    <row r="67" spans="2:15">
      <c r="B67" s="80" t="s">
        <v>93</v>
      </c>
      <c r="C67" s="81" t="s">
        <v>6</v>
      </c>
      <c r="D67" s="82" t="s">
        <v>4</v>
      </c>
      <c r="E67" s="83">
        <v>100</v>
      </c>
      <c r="F67" s="83">
        <v>0</v>
      </c>
      <c r="G67" s="202">
        <f>0</f>
        <v>0</v>
      </c>
      <c r="H67" s="85">
        <f t="shared" si="19"/>
        <v>0</v>
      </c>
      <c r="I67" s="207"/>
      <c r="J67" s="207"/>
      <c r="K67" s="85">
        <f t="shared" si="20"/>
        <v>0</v>
      </c>
      <c r="L67" s="202">
        <f>0</f>
        <v>0</v>
      </c>
      <c r="M67" s="85">
        <f t="shared" si="21"/>
        <v>0</v>
      </c>
      <c r="N67" s="212"/>
      <c r="O67" s="25"/>
    </row>
    <row r="68" spans="2:15">
      <c r="B68" s="78" t="s">
        <v>94</v>
      </c>
      <c r="C68" s="75" t="s">
        <v>5</v>
      </c>
      <c r="D68" s="76" t="s">
        <v>4</v>
      </c>
      <c r="E68" s="73">
        <v>100</v>
      </c>
      <c r="F68" s="73">
        <v>0</v>
      </c>
      <c r="G68" s="204">
        <f>0</f>
        <v>0</v>
      </c>
      <c r="H68" s="74">
        <f t="shared" si="19"/>
        <v>0</v>
      </c>
      <c r="I68" s="208"/>
      <c r="J68" s="208"/>
      <c r="K68" s="74">
        <f t="shared" si="20"/>
        <v>0</v>
      </c>
      <c r="L68" s="204">
        <f>0</f>
        <v>0</v>
      </c>
      <c r="M68" s="74">
        <f t="shared" si="21"/>
        <v>0</v>
      </c>
      <c r="N68" s="213"/>
      <c r="O68" s="37"/>
    </row>
    <row r="69" spans="2:15">
      <c r="B69" s="80" t="s">
        <v>95</v>
      </c>
      <c r="C69" s="86" t="s">
        <v>109</v>
      </c>
      <c r="D69" s="87" t="s">
        <v>4</v>
      </c>
      <c r="E69" s="83">
        <v>15</v>
      </c>
      <c r="F69" s="83">
        <v>0</v>
      </c>
      <c r="G69" s="202">
        <f>0</f>
        <v>0</v>
      </c>
      <c r="H69" s="85">
        <f t="shared" si="19"/>
        <v>0</v>
      </c>
      <c r="I69" s="207"/>
      <c r="J69" s="207"/>
      <c r="K69" s="85">
        <f t="shared" si="20"/>
        <v>0</v>
      </c>
      <c r="L69" s="202">
        <f>0</f>
        <v>0</v>
      </c>
      <c r="M69" s="85">
        <f t="shared" si="21"/>
        <v>0</v>
      </c>
      <c r="N69" s="212"/>
    </row>
    <row r="70" spans="2:15">
      <c r="B70" s="78" t="s">
        <v>191</v>
      </c>
      <c r="C70" s="75" t="s">
        <v>195</v>
      </c>
      <c r="D70" s="76" t="s">
        <v>4</v>
      </c>
      <c r="E70" s="73">
        <v>100</v>
      </c>
      <c r="F70" s="73">
        <v>0</v>
      </c>
      <c r="G70" s="204">
        <f>0</f>
        <v>0</v>
      </c>
      <c r="H70" s="74">
        <f t="shared" si="19"/>
        <v>0</v>
      </c>
      <c r="I70" s="208"/>
      <c r="J70" s="208"/>
      <c r="K70" s="74">
        <f t="shared" si="20"/>
        <v>0</v>
      </c>
      <c r="L70" s="204">
        <f>0</f>
        <v>0</v>
      </c>
      <c r="M70" s="74">
        <f t="shared" si="21"/>
        <v>0</v>
      </c>
      <c r="N70" s="213"/>
    </row>
    <row r="71" spans="2:15">
      <c r="B71" s="80" t="s">
        <v>192</v>
      </c>
      <c r="C71" s="86" t="s">
        <v>223</v>
      </c>
      <c r="D71" s="87" t="s">
        <v>4</v>
      </c>
      <c r="E71" s="83">
        <v>85</v>
      </c>
      <c r="F71" s="83">
        <v>0</v>
      </c>
      <c r="G71" s="202">
        <f>0</f>
        <v>0</v>
      </c>
      <c r="H71" s="85">
        <f>(E71+F71)*G71</f>
        <v>0</v>
      </c>
      <c r="I71" s="207"/>
      <c r="J71" s="207"/>
      <c r="K71" s="85">
        <f>I71*J71</f>
        <v>0</v>
      </c>
      <c r="L71" s="202">
        <f>0</f>
        <v>0</v>
      </c>
      <c r="M71" s="85">
        <f t="shared" si="21"/>
        <v>0</v>
      </c>
      <c r="N71" s="212"/>
    </row>
    <row r="72" spans="2:15" ht="12.75" customHeight="1">
      <c r="B72" s="78" t="s">
        <v>198</v>
      </c>
      <c r="C72" s="75" t="s">
        <v>224</v>
      </c>
      <c r="D72" s="76" t="s">
        <v>4</v>
      </c>
      <c r="E72" s="73">
        <v>15</v>
      </c>
      <c r="F72" s="73">
        <v>0</v>
      </c>
      <c r="G72" s="204">
        <f>0</f>
        <v>0</v>
      </c>
      <c r="H72" s="74">
        <f t="shared" si="19"/>
        <v>0</v>
      </c>
      <c r="I72" s="208"/>
      <c r="J72" s="208"/>
      <c r="K72" s="74">
        <f t="shared" si="20"/>
        <v>0</v>
      </c>
      <c r="L72" s="204">
        <f>0</f>
        <v>0</v>
      </c>
      <c r="M72" s="74">
        <f t="shared" si="21"/>
        <v>0</v>
      </c>
      <c r="N72" s="213"/>
    </row>
    <row r="73" spans="2:15" ht="13.5" thickBot="1">
      <c r="B73" s="105"/>
      <c r="C73" s="106"/>
      <c r="D73" s="107"/>
      <c r="E73" s="108"/>
      <c r="F73" s="108"/>
      <c r="G73" s="108"/>
      <c r="H73" s="108"/>
      <c r="I73" s="108"/>
      <c r="J73" s="108"/>
      <c r="K73" s="108"/>
      <c r="L73" s="107"/>
      <c r="M73" s="70"/>
      <c r="N73" s="13"/>
    </row>
    <row r="74" spans="2:15" ht="15.75" thickBot="1">
      <c r="B74" s="240" t="s">
        <v>213</v>
      </c>
      <c r="C74" s="241"/>
      <c r="D74" s="241"/>
      <c r="E74" s="10"/>
      <c r="F74" s="10"/>
      <c r="G74" s="10"/>
      <c r="H74" s="10"/>
      <c r="I74" s="10"/>
      <c r="J74" s="10"/>
      <c r="K74" s="10"/>
      <c r="L74" s="11"/>
      <c r="M74" s="14">
        <f>SUM(M60:M73)</f>
        <v>0</v>
      </c>
      <c r="N74" s="12"/>
    </row>
    <row r="75" spans="2:15">
      <c r="B75" s="181"/>
      <c r="C75" s="41"/>
      <c r="D75" s="5"/>
      <c r="E75" s="172"/>
      <c r="F75" s="172"/>
      <c r="G75" s="172"/>
      <c r="H75" s="172"/>
      <c r="I75" s="172"/>
      <c r="J75" s="172"/>
      <c r="K75" s="172"/>
      <c r="L75" s="41"/>
      <c r="M75" s="190"/>
      <c r="N75" s="194"/>
    </row>
    <row r="76" spans="2:15">
      <c r="B76" s="261" t="s">
        <v>216</v>
      </c>
      <c r="C76" s="262"/>
      <c r="D76" s="262"/>
      <c r="E76" s="262"/>
      <c r="F76" s="262"/>
      <c r="G76" s="262"/>
      <c r="H76" s="262"/>
      <c r="I76" s="262"/>
      <c r="J76" s="262"/>
      <c r="K76" s="262"/>
      <c r="L76" s="262"/>
      <c r="M76" s="262"/>
      <c r="N76" s="263"/>
    </row>
    <row r="77" spans="2:15" ht="13.5" thickBot="1">
      <c r="B77" s="9"/>
      <c r="C77" s="8"/>
      <c r="D77" s="17"/>
      <c r="E77" s="35"/>
      <c r="F77" s="35"/>
      <c r="G77" s="35"/>
      <c r="H77" s="35"/>
      <c r="I77" s="35"/>
      <c r="J77" s="35"/>
      <c r="K77" s="35"/>
      <c r="L77" s="20"/>
      <c r="M77" s="18"/>
      <c r="N77" s="16"/>
    </row>
    <row r="78" spans="2:15" ht="32.25" thickBot="1">
      <c r="B78" s="24"/>
      <c r="C78" s="40"/>
      <c r="D78" s="20"/>
      <c r="E78" s="250" t="s">
        <v>167</v>
      </c>
      <c r="F78" s="251"/>
      <c r="G78" s="251"/>
      <c r="H78" s="252"/>
      <c r="I78" s="250" t="s">
        <v>168</v>
      </c>
      <c r="J78" s="251"/>
      <c r="K78" s="252"/>
      <c r="L78" s="63" t="s">
        <v>169</v>
      </c>
      <c r="M78" s="57"/>
      <c r="N78" s="62"/>
    </row>
    <row r="79" spans="2:15" ht="48" thickBot="1">
      <c r="B79" s="63" t="s">
        <v>30</v>
      </c>
      <c r="C79" s="63" t="s">
        <v>29</v>
      </c>
      <c r="D79" s="63" t="s">
        <v>0</v>
      </c>
      <c r="E79" s="169" t="s">
        <v>1</v>
      </c>
      <c r="F79" s="170" t="s">
        <v>114</v>
      </c>
      <c r="G79" s="170" t="s">
        <v>116</v>
      </c>
      <c r="H79" s="171" t="s">
        <v>117</v>
      </c>
      <c r="I79" s="169" t="s">
        <v>119</v>
      </c>
      <c r="J79" s="170" t="s">
        <v>120</v>
      </c>
      <c r="K79" s="171" t="s">
        <v>121</v>
      </c>
      <c r="L79" s="89" t="s">
        <v>115</v>
      </c>
      <c r="M79" s="60" t="s">
        <v>2</v>
      </c>
      <c r="N79" s="89" t="s">
        <v>122</v>
      </c>
    </row>
    <row r="80" spans="2:15">
      <c r="B80" s="78" t="s">
        <v>78</v>
      </c>
      <c r="C80" s="77" t="s">
        <v>16</v>
      </c>
      <c r="D80" s="182" t="s">
        <v>4</v>
      </c>
      <c r="E80" s="73">
        <v>1</v>
      </c>
      <c r="F80" s="73">
        <v>0</v>
      </c>
      <c r="G80" s="204">
        <f>0</f>
        <v>0</v>
      </c>
      <c r="H80" s="74">
        <f t="shared" ref="H80" si="25">(E80+F80)*G80</f>
        <v>0</v>
      </c>
      <c r="I80" s="208"/>
      <c r="J80" s="208"/>
      <c r="K80" s="74">
        <f t="shared" ref="K80" si="26">I80*J80</f>
        <v>0</v>
      </c>
      <c r="L80" s="204">
        <f>0</f>
        <v>0</v>
      </c>
      <c r="M80" s="74">
        <f t="shared" ref="M80" si="27">H80+K80+L80</f>
        <v>0</v>
      </c>
      <c r="N80" s="213"/>
    </row>
    <row r="81" spans="2:14">
      <c r="B81" s="80" t="s">
        <v>75</v>
      </c>
      <c r="C81" s="81" t="s">
        <v>15</v>
      </c>
      <c r="D81" s="82" t="s">
        <v>4</v>
      </c>
      <c r="E81" s="83">
        <v>1</v>
      </c>
      <c r="F81" s="83">
        <v>0</v>
      </c>
      <c r="G81" s="202">
        <f>0</f>
        <v>0</v>
      </c>
      <c r="H81" s="85">
        <f t="shared" ref="H81:H90" si="28">(E81+F81)*G81</f>
        <v>0</v>
      </c>
      <c r="I81" s="207"/>
      <c r="J81" s="207"/>
      <c r="K81" s="85">
        <f t="shared" ref="K81:K90" si="29">I81*J81</f>
        <v>0</v>
      </c>
      <c r="L81" s="202">
        <f>0</f>
        <v>0</v>
      </c>
      <c r="M81" s="85">
        <f t="shared" ref="M81:M90" si="30">H81+K81+L81</f>
        <v>0</v>
      </c>
      <c r="N81" s="212"/>
    </row>
    <row r="82" spans="2:14">
      <c r="B82" s="78" t="s">
        <v>79</v>
      </c>
      <c r="C82" s="77" t="s">
        <v>37</v>
      </c>
      <c r="D82" s="182" t="s">
        <v>4</v>
      </c>
      <c r="E82" s="73">
        <v>2</v>
      </c>
      <c r="F82" s="73">
        <v>0</v>
      </c>
      <c r="G82" s="204">
        <f>0</f>
        <v>0</v>
      </c>
      <c r="H82" s="74">
        <f t="shared" si="28"/>
        <v>0</v>
      </c>
      <c r="I82" s="208"/>
      <c r="J82" s="208"/>
      <c r="K82" s="74">
        <f t="shared" si="29"/>
        <v>0</v>
      </c>
      <c r="L82" s="204">
        <f>0</f>
        <v>0</v>
      </c>
      <c r="M82" s="74">
        <f t="shared" si="30"/>
        <v>0</v>
      </c>
      <c r="N82" s="213"/>
    </row>
    <row r="83" spans="2:14">
      <c r="B83" s="80" t="s">
        <v>80</v>
      </c>
      <c r="C83" s="81" t="s">
        <v>105</v>
      </c>
      <c r="D83" s="82" t="s">
        <v>4</v>
      </c>
      <c r="E83" s="83">
        <v>1</v>
      </c>
      <c r="F83" s="83">
        <v>0</v>
      </c>
      <c r="G83" s="202">
        <f>0</f>
        <v>0</v>
      </c>
      <c r="H83" s="85">
        <f t="shared" si="28"/>
        <v>0</v>
      </c>
      <c r="I83" s="207"/>
      <c r="J83" s="207"/>
      <c r="K83" s="85">
        <f t="shared" si="29"/>
        <v>0</v>
      </c>
      <c r="L83" s="202">
        <f>0</f>
        <v>0</v>
      </c>
      <c r="M83" s="85">
        <f t="shared" si="30"/>
        <v>0</v>
      </c>
      <c r="N83" s="212"/>
    </row>
    <row r="84" spans="2:14">
      <c r="B84" s="78" t="s">
        <v>90</v>
      </c>
      <c r="C84" s="77" t="s">
        <v>107</v>
      </c>
      <c r="D84" s="182" t="s">
        <v>4</v>
      </c>
      <c r="E84" s="73">
        <v>100</v>
      </c>
      <c r="F84" s="73">
        <v>0</v>
      </c>
      <c r="G84" s="204">
        <f>0</f>
        <v>0</v>
      </c>
      <c r="H84" s="74">
        <f t="shared" si="28"/>
        <v>0</v>
      </c>
      <c r="I84" s="208"/>
      <c r="J84" s="208"/>
      <c r="K84" s="74">
        <f t="shared" si="29"/>
        <v>0</v>
      </c>
      <c r="L84" s="204">
        <f>0</f>
        <v>0</v>
      </c>
      <c r="M84" s="74">
        <f t="shared" si="30"/>
        <v>0</v>
      </c>
      <c r="N84" s="213"/>
    </row>
    <row r="85" spans="2:14">
      <c r="B85" s="80" t="s">
        <v>92</v>
      </c>
      <c r="C85" s="81" t="s">
        <v>22</v>
      </c>
      <c r="D85" s="82" t="s">
        <v>4</v>
      </c>
      <c r="E85" s="83">
        <v>100</v>
      </c>
      <c r="F85" s="83">
        <v>0</v>
      </c>
      <c r="G85" s="202">
        <f>0</f>
        <v>0</v>
      </c>
      <c r="H85" s="85">
        <f t="shared" si="28"/>
        <v>0</v>
      </c>
      <c r="I85" s="207"/>
      <c r="J85" s="207"/>
      <c r="K85" s="85">
        <f t="shared" si="29"/>
        <v>0</v>
      </c>
      <c r="L85" s="202">
        <f>0</f>
        <v>0</v>
      </c>
      <c r="M85" s="85">
        <f t="shared" si="30"/>
        <v>0</v>
      </c>
      <c r="N85" s="212"/>
    </row>
    <row r="86" spans="2:14">
      <c r="B86" s="78" t="s">
        <v>93</v>
      </c>
      <c r="C86" s="77" t="s">
        <v>6</v>
      </c>
      <c r="D86" s="182" t="s">
        <v>4</v>
      </c>
      <c r="E86" s="73">
        <v>100</v>
      </c>
      <c r="F86" s="73">
        <v>0</v>
      </c>
      <c r="G86" s="204">
        <f>0</f>
        <v>0</v>
      </c>
      <c r="H86" s="74">
        <f t="shared" si="28"/>
        <v>0</v>
      </c>
      <c r="I86" s="208"/>
      <c r="J86" s="208"/>
      <c r="K86" s="74">
        <f t="shared" si="29"/>
        <v>0</v>
      </c>
      <c r="L86" s="204">
        <f>0</f>
        <v>0</v>
      </c>
      <c r="M86" s="74">
        <f t="shared" si="30"/>
        <v>0</v>
      </c>
      <c r="N86" s="213"/>
    </row>
    <row r="87" spans="2:14">
      <c r="B87" s="80" t="s">
        <v>94</v>
      </c>
      <c r="C87" s="86" t="s">
        <v>5</v>
      </c>
      <c r="D87" s="87" t="s">
        <v>4</v>
      </c>
      <c r="E87" s="83">
        <v>100</v>
      </c>
      <c r="F87" s="83">
        <v>0</v>
      </c>
      <c r="G87" s="202">
        <f>0</f>
        <v>0</v>
      </c>
      <c r="H87" s="85">
        <f t="shared" si="28"/>
        <v>0</v>
      </c>
      <c r="I87" s="207"/>
      <c r="J87" s="207"/>
      <c r="K87" s="85">
        <f t="shared" si="29"/>
        <v>0</v>
      </c>
      <c r="L87" s="202">
        <f>0</f>
        <v>0</v>
      </c>
      <c r="M87" s="85">
        <f t="shared" si="30"/>
        <v>0</v>
      </c>
      <c r="N87" s="212"/>
    </row>
    <row r="88" spans="2:14">
      <c r="B88" s="78" t="s">
        <v>95</v>
      </c>
      <c r="C88" s="75" t="s">
        <v>109</v>
      </c>
      <c r="D88" s="76" t="s">
        <v>4</v>
      </c>
      <c r="E88" s="73">
        <v>17</v>
      </c>
      <c r="F88" s="73">
        <v>0</v>
      </c>
      <c r="G88" s="204">
        <f>0</f>
        <v>0</v>
      </c>
      <c r="H88" s="74">
        <f t="shared" si="28"/>
        <v>0</v>
      </c>
      <c r="I88" s="208"/>
      <c r="J88" s="208"/>
      <c r="K88" s="74">
        <f t="shared" si="29"/>
        <v>0</v>
      </c>
      <c r="L88" s="204">
        <f>0</f>
        <v>0</v>
      </c>
      <c r="M88" s="74">
        <f t="shared" si="30"/>
        <v>0</v>
      </c>
      <c r="N88" s="213"/>
    </row>
    <row r="89" spans="2:14" ht="12.75" customHeight="1">
      <c r="B89" s="80" t="s">
        <v>191</v>
      </c>
      <c r="C89" s="86" t="s">
        <v>195</v>
      </c>
      <c r="D89" s="87" t="s">
        <v>4</v>
      </c>
      <c r="E89" s="83">
        <v>100</v>
      </c>
      <c r="F89" s="83">
        <v>0</v>
      </c>
      <c r="G89" s="202">
        <f>0</f>
        <v>0</v>
      </c>
      <c r="H89" s="85">
        <f t="shared" si="28"/>
        <v>0</v>
      </c>
      <c r="I89" s="207"/>
      <c r="J89" s="207"/>
      <c r="K89" s="85">
        <f t="shared" si="29"/>
        <v>0</v>
      </c>
      <c r="L89" s="202">
        <f>0</f>
        <v>0</v>
      </c>
      <c r="M89" s="85">
        <f t="shared" si="30"/>
        <v>0</v>
      </c>
      <c r="N89" s="212"/>
    </row>
    <row r="90" spans="2:14">
      <c r="B90" s="78" t="s">
        <v>192</v>
      </c>
      <c r="C90" s="75" t="s">
        <v>223</v>
      </c>
      <c r="D90" s="76" t="s">
        <v>4</v>
      </c>
      <c r="E90" s="73">
        <v>100</v>
      </c>
      <c r="F90" s="73">
        <v>0</v>
      </c>
      <c r="G90" s="204">
        <f>0</f>
        <v>0</v>
      </c>
      <c r="H90" s="74">
        <f t="shared" si="28"/>
        <v>0</v>
      </c>
      <c r="I90" s="208"/>
      <c r="J90" s="208"/>
      <c r="K90" s="74">
        <f t="shared" si="29"/>
        <v>0</v>
      </c>
      <c r="L90" s="204">
        <f>0</f>
        <v>0</v>
      </c>
      <c r="M90" s="74">
        <f t="shared" si="30"/>
        <v>0</v>
      </c>
      <c r="N90" s="213"/>
    </row>
    <row r="91" spans="2:14" ht="13.5" thickBot="1">
      <c r="B91" s="105"/>
      <c r="C91" s="106"/>
      <c r="D91" s="107"/>
      <c r="E91" s="108"/>
      <c r="F91" s="108"/>
      <c r="G91" s="108"/>
      <c r="H91" s="108"/>
      <c r="I91" s="108"/>
      <c r="J91" s="108"/>
      <c r="K91" s="108"/>
      <c r="L91" s="107"/>
      <c r="M91" s="70"/>
      <c r="N91" s="13"/>
    </row>
    <row r="92" spans="2:14" ht="15.75" thickBot="1">
      <c r="B92" s="240" t="s">
        <v>215</v>
      </c>
      <c r="C92" s="241"/>
      <c r="D92" s="241"/>
      <c r="E92" s="10"/>
      <c r="F92" s="10"/>
      <c r="G92" s="10"/>
      <c r="H92" s="10"/>
      <c r="I92" s="10"/>
      <c r="J92" s="10"/>
      <c r="K92" s="10"/>
      <c r="L92" s="11"/>
      <c r="M92" s="14">
        <f>SUM(M80:M91)</f>
        <v>0</v>
      </c>
      <c r="N92" s="12"/>
    </row>
    <row r="93" spans="2:14">
      <c r="B93" s="181"/>
      <c r="C93" s="41"/>
      <c r="D93" s="5"/>
      <c r="E93" s="172"/>
      <c r="F93" s="172"/>
      <c r="G93" s="172"/>
      <c r="H93" s="172"/>
      <c r="I93" s="172"/>
      <c r="J93" s="172"/>
      <c r="K93" s="172"/>
      <c r="L93" s="41"/>
      <c r="M93" s="190"/>
      <c r="N93" s="194"/>
    </row>
    <row r="94" spans="2:14">
      <c r="B94" s="261" t="s">
        <v>217</v>
      </c>
      <c r="C94" s="262"/>
      <c r="D94" s="262"/>
      <c r="E94" s="262"/>
      <c r="F94" s="262"/>
      <c r="G94" s="262"/>
      <c r="H94" s="262"/>
      <c r="I94" s="262"/>
      <c r="J94" s="262"/>
      <c r="K94" s="262"/>
      <c r="L94" s="262"/>
      <c r="M94" s="262"/>
      <c r="N94" s="263"/>
    </row>
    <row r="95" spans="2:14" ht="13.5" thickBot="1">
      <c r="B95" s="9"/>
      <c r="C95" s="8"/>
      <c r="D95" s="17"/>
      <c r="E95" s="35"/>
      <c r="F95" s="35"/>
      <c r="G95" s="35"/>
      <c r="H95" s="35"/>
      <c r="I95" s="35"/>
      <c r="J95" s="35"/>
      <c r="K95" s="35"/>
      <c r="L95" s="20"/>
      <c r="M95" s="18"/>
      <c r="N95" s="16"/>
    </row>
    <row r="96" spans="2:14" ht="32.25" thickBot="1">
      <c r="B96" s="24"/>
      <c r="C96" s="40"/>
      <c r="D96" s="20"/>
      <c r="E96" s="250" t="s">
        <v>167</v>
      </c>
      <c r="F96" s="251"/>
      <c r="G96" s="251"/>
      <c r="H96" s="252"/>
      <c r="I96" s="250" t="s">
        <v>168</v>
      </c>
      <c r="J96" s="251"/>
      <c r="K96" s="252"/>
      <c r="L96" s="63" t="s">
        <v>169</v>
      </c>
      <c r="M96" s="57"/>
      <c r="N96" s="62"/>
    </row>
    <row r="97" spans="2:14" ht="48" thickBot="1">
      <c r="B97" s="63" t="s">
        <v>30</v>
      </c>
      <c r="C97" s="63" t="s">
        <v>29</v>
      </c>
      <c r="D97" s="63" t="s">
        <v>0</v>
      </c>
      <c r="E97" s="169" t="s">
        <v>1</v>
      </c>
      <c r="F97" s="170" t="s">
        <v>114</v>
      </c>
      <c r="G97" s="170" t="s">
        <v>116</v>
      </c>
      <c r="H97" s="171" t="s">
        <v>117</v>
      </c>
      <c r="I97" s="169" t="s">
        <v>119</v>
      </c>
      <c r="J97" s="170" t="s">
        <v>120</v>
      </c>
      <c r="K97" s="171" t="s">
        <v>121</v>
      </c>
      <c r="L97" s="89" t="s">
        <v>115</v>
      </c>
      <c r="M97" s="60" t="s">
        <v>2</v>
      </c>
      <c r="N97" s="89" t="s">
        <v>122</v>
      </c>
    </row>
    <row r="98" spans="2:14">
      <c r="B98" s="78" t="s">
        <v>78</v>
      </c>
      <c r="C98" s="77" t="s">
        <v>16</v>
      </c>
      <c r="D98" s="182" t="s">
        <v>4</v>
      </c>
      <c r="E98" s="73">
        <v>1</v>
      </c>
      <c r="F98" s="73">
        <v>0</v>
      </c>
      <c r="G98" s="204">
        <f>0</f>
        <v>0</v>
      </c>
      <c r="H98" s="74">
        <f t="shared" ref="H98" si="31">(E98+F98)*G98</f>
        <v>0</v>
      </c>
      <c r="I98" s="208"/>
      <c r="J98" s="208"/>
      <c r="K98" s="74">
        <f t="shared" ref="K98" si="32">I98*J98</f>
        <v>0</v>
      </c>
      <c r="L98" s="204">
        <f>0</f>
        <v>0</v>
      </c>
      <c r="M98" s="74">
        <f t="shared" ref="M98" si="33">H98+K98+L98</f>
        <v>0</v>
      </c>
      <c r="N98" s="213"/>
    </row>
    <row r="99" spans="2:14">
      <c r="B99" s="80" t="s">
        <v>75</v>
      </c>
      <c r="C99" s="81" t="s">
        <v>15</v>
      </c>
      <c r="D99" s="82" t="s">
        <v>4</v>
      </c>
      <c r="E99" s="83">
        <v>1</v>
      </c>
      <c r="F99" s="83">
        <v>0</v>
      </c>
      <c r="G99" s="202">
        <f>0</f>
        <v>0</v>
      </c>
      <c r="H99" s="85">
        <f t="shared" ref="H99:H108" si="34">(E99+F99)*G99</f>
        <v>0</v>
      </c>
      <c r="I99" s="207"/>
      <c r="J99" s="207"/>
      <c r="K99" s="85">
        <f t="shared" ref="K99:K108" si="35">I99*J99</f>
        <v>0</v>
      </c>
      <c r="L99" s="202">
        <f>0</f>
        <v>0</v>
      </c>
      <c r="M99" s="85">
        <f t="shared" ref="M99:M108" si="36">H99+K99+L99</f>
        <v>0</v>
      </c>
      <c r="N99" s="212"/>
    </row>
    <row r="100" spans="2:14">
      <c r="B100" s="78" t="s">
        <v>79</v>
      </c>
      <c r="C100" s="77" t="s">
        <v>37</v>
      </c>
      <c r="D100" s="182" t="s">
        <v>4</v>
      </c>
      <c r="E100" s="73">
        <v>2</v>
      </c>
      <c r="F100" s="73">
        <v>0</v>
      </c>
      <c r="G100" s="204">
        <f>0</f>
        <v>0</v>
      </c>
      <c r="H100" s="74">
        <f t="shared" si="34"/>
        <v>0</v>
      </c>
      <c r="I100" s="208"/>
      <c r="J100" s="208"/>
      <c r="K100" s="74">
        <f>I100*J100</f>
        <v>0</v>
      </c>
      <c r="L100" s="204">
        <f>0</f>
        <v>0</v>
      </c>
      <c r="M100" s="74">
        <f t="shared" si="36"/>
        <v>0</v>
      </c>
      <c r="N100" s="213"/>
    </row>
    <row r="101" spans="2:14">
      <c r="B101" s="80" t="s">
        <v>80</v>
      </c>
      <c r="C101" s="81" t="s">
        <v>105</v>
      </c>
      <c r="D101" s="82" t="s">
        <v>4</v>
      </c>
      <c r="E101" s="83">
        <v>1</v>
      </c>
      <c r="F101" s="83">
        <v>0</v>
      </c>
      <c r="G101" s="202">
        <f>0</f>
        <v>0</v>
      </c>
      <c r="H101" s="85">
        <f t="shared" si="34"/>
        <v>0</v>
      </c>
      <c r="I101" s="207"/>
      <c r="J101" s="207"/>
      <c r="K101" s="85">
        <f t="shared" si="35"/>
        <v>0</v>
      </c>
      <c r="L101" s="202">
        <f>0</f>
        <v>0</v>
      </c>
      <c r="M101" s="85">
        <f t="shared" si="36"/>
        <v>0</v>
      </c>
      <c r="N101" s="212"/>
    </row>
    <row r="102" spans="2:14">
      <c r="B102" s="78" t="s">
        <v>90</v>
      </c>
      <c r="C102" s="77" t="s">
        <v>107</v>
      </c>
      <c r="D102" s="182" t="s">
        <v>4</v>
      </c>
      <c r="E102" s="73">
        <v>20</v>
      </c>
      <c r="F102" s="73">
        <v>0</v>
      </c>
      <c r="G102" s="204">
        <f>0</f>
        <v>0</v>
      </c>
      <c r="H102" s="74">
        <f t="shared" si="34"/>
        <v>0</v>
      </c>
      <c r="I102" s="208"/>
      <c r="J102" s="208"/>
      <c r="K102" s="74">
        <f t="shared" si="35"/>
        <v>0</v>
      </c>
      <c r="L102" s="204">
        <f>0</f>
        <v>0</v>
      </c>
      <c r="M102" s="74">
        <f t="shared" si="36"/>
        <v>0</v>
      </c>
      <c r="N102" s="213"/>
    </row>
    <row r="103" spans="2:14">
      <c r="B103" s="80" t="s">
        <v>92</v>
      </c>
      <c r="C103" s="81" t="s">
        <v>22</v>
      </c>
      <c r="D103" s="82" t="s">
        <v>4</v>
      </c>
      <c r="E103" s="83">
        <v>20</v>
      </c>
      <c r="F103" s="83">
        <v>0</v>
      </c>
      <c r="G103" s="202">
        <f>0</f>
        <v>0</v>
      </c>
      <c r="H103" s="85">
        <f>(E103+F103)*G103</f>
        <v>0</v>
      </c>
      <c r="I103" s="207"/>
      <c r="J103" s="207"/>
      <c r="K103" s="85">
        <f t="shared" si="35"/>
        <v>0</v>
      </c>
      <c r="L103" s="202">
        <f>0</f>
        <v>0</v>
      </c>
      <c r="M103" s="85">
        <f>H103+K103+L103</f>
        <v>0</v>
      </c>
      <c r="N103" s="212"/>
    </row>
    <row r="104" spans="2:14">
      <c r="B104" s="78" t="s">
        <v>93</v>
      </c>
      <c r="C104" s="77" t="s">
        <v>6</v>
      </c>
      <c r="D104" s="182" t="s">
        <v>4</v>
      </c>
      <c r="E104" s="73">
        <v>20</v>
      </c>
      <c r="F104" s="73">
        <v>0</v>
      </c>
      <c r="G104" s="204">
        <f>0</f>
        <v>0</v>
      </c>
      <c r="H104" s="74">
        <f t="shared" si="34"/>
        <v>0</v>
      </c>
      <c r="I104" s="208"/>
      <c r="J104" s="208"/>
      <c r="K104" s="74">
        <f t="shared" si="35"/>
        <v>0</v>
      </c>
      <c r="L104" s="204">
        <f>0</f>
        <v>0</v>
      </c>
      <c r="M104" s="74">
        <f t="shared" si="36"/>
        <v>0</v>
      </c>
      <c r="N104" s="213"/>
    </row>
    <row r="105" spans="2:14" ht="12.75" customHeight="1">
      <c r="B105" s="80" t="s">
        <v>94</v>
      </c>
      <c r="C105" s="86" t="s">
        <v>5</v>
      </c>
      <c r="D105" s="87" t="s">
        <v>4</v>
      </c>
      <c r="E105" s="83">
        <v>20</v>
      </c>
      <c r="F105" s="83">
        <v>0</v>
      </c>
      <c r="G105" s="202">
        <f>0</f>
        <v>0</v>
      </c>
      <c r="H105" s="85">
        <f t="shared" si="34"/>
        <v>0</v>
      </c>
      <c r="I105" s="207"/>
      <c r="J105" s="207"/>
      <c r="K105" s="85">
        <f t="shared" si="35"/>
        <v>0</v>
      </c>
      <c r="L105" s="202">
        <f>0</f>
        <v>0</v>
      </c>
      <c r="M105" s="85">
        <f t="shared" si="36"/>
        <v>0</v>
      </c>
      <c r="N105" s="212"/>
    </row>
    <row r="106" spans="2:14">
      <c r="B106" s="78" t="s">
        <v>95</v>
      </c>
      <c r="C106" s="75" t="s">
        <v>109</v>
      </c>
      <c r="D106" s="76" t="s">
        <v>4</v>
      </c>
      <c r="E106" s="73">
        <v>2</v>
      </c>
      <c r="F106" s="73">
        <v>0</v>
      </c>
      <c r="G106" s="204">
        <f>0</f>
        <v>0</v>
      </c>
      <c r="H106" s="74">
        <f t="shared" si="34"/>
        <v>0</v>
      </c>
      <c r="I106" s="208"/>
      <c r="J106" s="208"/>
      <c r="K106" s="74">
        <f t="shared" si="35"/>
        <v>0</v>
      </c>
      <c r="L106" s="204">
        <f>0</f>
        <v>0</v>
      </c>
      <c r="M106" s="74">
        <f t="shared" si="36"/>
        <v>0</v>
      </c>
      <c r="N106" s="213"/>
    </row>
    <row r="107" spans="2:14">
      <c r="B107" s="80" t="s">
        <v>191</v>
      </c>
      <c r="C107" s="86" t="s">
        <v>195</v>
      </c>
      <c r="D107" s="87" t="s">
        <v>4</v>
      </c>
      <c r="E107" s="83">
        <v>20</v>
      </c>
      <c r="F107" s="83">
        <v>0</v>
      </c>
      <c r="G107" s="202">
        <f>0</f>
        <v>0</v>
      </c>
      <c r="H107" s="85">
        <f t="shared" si="34"/>
        <v>0</v>
      </c>
      <c r="I107" s="207"/>
      <c r="J107" s="207"/>
      <c r="K107" s="85">
        <f t="shared" si="35"/>
        <v>0</v>
      </c>
      <c r="L107" s="202">
        <f>0</f>
        <v>0</v>
      </c>
      <c r="M107" s="85">
        <f t="shared" si="36"/>
        <v>0</v>
      </c>
      <c r="N107" s="212"/>
    </row>
    <row r="108" spans="2:14">
      <c r="B108" s="78" t="s">
        <v>192</v>
      </c>
      <c r="C108" s="75" t="s">
        <v>223</v>
      </c>
      <c r="D108" s="76" t="s">
        <v>4</v>
      </c>
      <c r="E108" s="73">
        <v>20</v>
      </c>
      <c r="F108" s="73">
        <v>0</v>
      </c>
      <c r="G108" s="204">
        <f>0</f>
        <v>0</v>
      </c>
      <c r="H108" s="74">
        <f t="shared" si="34"/>
        <v>0</v>
      </c>
      <c r="I108" s="208"/>
      <c r="J108" s="208"/>
      <c r="K108" s="74">
        <f t="shared" si="35"/>
        <v>0</v>
      </c>
      <c r="L108" s="204">
        <f>0</f>
        <v>0</v>
      </c>
      <c r="M108" s="74">
        <f t="shared" si="36"/>
        <v>0</v>
      </c>
      <c r="N108" s="213"/>
    </row>
    <row r="109" spans="2:14" ht="13.5" thickBot="1">
      <c r="B109" s="105"/>
      <c r="C109" s="106"/>
      <c r="D109" s="107"/>
      <c r="E109" s="108"/>
      <c r="F109" s="108"/>
      <c r="G109" s="108"/>
      <c r="H109" s="108"/>
      <c r="I109" s="108"/>
      <c r="J109" s="108"/>
      <c r="K109" s="108"/>
      <c r="L109" s="107"/>
      <c r="M109" s="70"/>
      <c r="N109" s="13"/>
    </row>
    <row r="110" spans="2:14" ht="15.75" thickBot="1">
      <c r="B110" s="240" t="s">
        <v>218</v>
      </c>
      <c r="C110" s="241"/>
      <c r="D110" s="241"/>
      <c r="E110" s="10"/>
      <c r="F110" s="10"/>
      <c r="G110" s="10"/>
      <c r="H110" s="10"/>
      <c r="I110" s="10"/>
      <c r="J110" s="10"/>
      <c r="K110" s="10"/>
      <c r="L110" s="11"/>
      <c r="M110" s="14">
        <f>SUM(M98:M109)</f>
        <v>0</v>
      </c>
      <c r="N110" s="12"/>
    </row>
    <row r="111" spans="2:14">
      <c r="B111" s="181"/>
      <c r="C111" s="41"/>
      <c r="D111" s="5"/>
      <c r="E111" s="172"/>
      <c r="F111" s="172"/>
      <c r="G111" s="172"/>
      <c r="H111" s="172"/>
      <c r="I111" s="172"/>
      <c r="J111" s="172"/>
      <c r="K111" s="172"/>
      <c r="L111" s="41"/>
      <c r="M111" s="190"/>
      <c r="N111" s="194"/>
    </row>
    <row r="112" spans="2:14">
      <c r="B112" s="261" t="s">
        <v>219</v>
      </c>
      <c r="C112" s="262"/>
      <c r="D112" s="262"/>
      <c r="E112" s="262"/>
      <c r="F112" s="262"/>
      <c r="G112" s="262"/>
      <c r="H112" s="262"/>
      <c r="I112" s="262"/>
      <c r="J112" s="262"/>
      <c r="K112" s="262"/>
      <c r="L112" s="262"/>
      <c r="M112" s="262"/>
      <c r="N112" s="263"/>
    </row>
    <row r="113" spans="2:14" ht="13.5" thickBot="1">
      <c r="B113" s="9"/>
      <c r="C113" s="8"/>
      <c r="D113" s="17"/>
      <c r="E113" s="35"/>
      <c r="F113" s="35"/>
      <c r="G113" s="35"/>
      <c r="H113" s="35"/>
      <c r="I113" s="35"/>
      <c r="J113" s="35"/>
      <c r="K113" s="35"/>
      <c r="L113" s="20"/>
      <c r="M113" s="18"/>
      <c r="N113" s="16"/>
    </row>
    <row r="114" spans="2:14" ht="32.25" thickBot="1">
      <c r="B114" s="24"/>
      <c r="C114" s="40"/>
      <c r="D114" s="20"/>
      <c r="E114" s="250" t="s">
        <v>167</v>
      </c>
      <c r="F114" s="251"/>
      <c r="G114" s="251"/>
      <c r="H114" s="252"/>
      <c r="I114" s="250" t="s">
        <v>168</v>
      </c>
      <c r="J114" s="251"/>
      <c r="K114" s="252"/>
      <c r="L114" s="63" t="s">
        <v>169</v>
      </c>
      <c r="M114" s="57"/>
      <c r="N114" s="62"/>
    </row>
    <row r="115" spans="2:14" ht="48" thickBot="1">
      <c r="B115" s="63" t="s">
        <v>30</v>
      </c>
      <c r="C115" s="63" t="s">
        <v>29</v>
      </c>
      <c r="D115" s="63" t="s">
        <v>0</v>
      </c>
      <c r="E115" s="169" t="s">
        <v>1</v>
      </c>
      <c r="F115" s="170" t="s">
        <v>114</v>
      </c>
      <c r="G115" s="170" t="s">
        <v>116</v>
      </c>
      <c r="H115" s="171" t="s">
        <v>117</v>
      </c>
      <c r="I115" s="169" t="s">
        <v>119</v>
      </c>
      <c r="J115" s="170" t="s">
        <v>120</v>
      </c>
      <c r="K115" s="171" t="s">
        <v>121</v>
      </c>
      <c r="L115" s="89" t="s">
        <v>115</v>
      </c>
      <c r="M115" s="60" t="s">
        <v>2</v>
      </c>
      <c r="N115" s="89" t="s">
        <v>122</v>
      </c>
    </row>
    <row r="116" spans="2:14">
      <c r="B116" s="78" t="s">
        <v>78</v>
      </c>
      <c r="C116" s="77" t="s">
        <v>16</v>
      </c>
      <c r="D116" s="182" t="s">
        <v>4</v>
      </c>
      <c r="E116" s="73">
        <v>1</v>
      </c>
      <c r="F116" s="73">
        <v>0</v>
      </c>
      <c r="G116" s="204">
        <f>0</f>
        <v>0</v>
      </c>
      <c r="H116" s="74">
        <f t="shared" ref="H116" si="37">(E116+F116)*G116</f>
        <v>0</v>
      </c>
      <c r="I116" s="208"/>
      <c r="J116" s="208"/>
      <c r="K116" s="74">
        <f t="shared" ref="K116" si="38">I116*J116</f>
        <v>0</v>
      </c>
      <c r="L116" s="204">
        <f>0</f>
        <v>0</v>
      </c>
      <c r="M116" s="74">
        <f t="shared" ref="M116" si="39">H116+K116+L116</f>
        <v>0</v>
      </c>
      <c r="N116" s="213"/>
    </row>
    <row r="117" spans="2:14">
      <c r="B117" s="80" t="s">
        <v>75</v>
      </c>
      <c r="C117" s="81" t="s">
        <v>15</v>
      </c>
      <c r="D117" s="82" t="s">
        <v>4</v>
      </c>
      <c r="E117" s="83">
        <v>1</v>
      </c>
      <c r="F117" s="83">
        <v>0</v>
      </c>
      <c r="G117" s="202">
        <f>0</f>
        <v>0</v>
      </c>
      <c r="H117" s="85">
        <f t="shared" ref="H117:H126" si="40">(E117+F117)*G117</f>
        <v>0</v>
      </c>
      <c r="I117" s="207"/>
      <c r="J117" s="207"/>
      <c r="K117" s="85">
        <f t="shared" ref="K117:K126" si="41">I117*J117</f>
        <v>0</v>
      </c>
      <c r="L117" s="202">
        <f>0</f>
        <v>0</v>
      </c>
      <c r="M117" s="85">
        <f t="shared" ref="M117:M126" si="42">H117+K117+L117</f>
        <v>0</v>
      </c>
      <c r="N117" s="212"/>
    </row>
    <row r="118" spans="2:14">
      <c r="B118" s="78" t="s">
        <v>79</v>
      </c>
      <c r="C118" s="77" t="s">
        <v>37</v>
      </c>
      <c r="D118" s="182" t="s">
        <v>4</v>
      </c>
      <c r="E118" s="73">
        <v>2</v>
      </c>
      <c r="F118" s="73">
        <v>0</v>
      </c>
      <c r="G118" s="204">
        <f>0</f>
        <v>0</v>
      </c>
      <c r="H118" s="74">
        <f t="shared" si="40"/>
        <v>0</v>
      </c>
      <c r="I118" s="208"/>
      <c r="J118" s="208"/>
      <c r="K118" s="74">
        <f t="shared" si="41"/>
        <v>0</v>
      </c>
      <c r="L118" s="204">
        <f>0</f>
        <v>0</v>
      </c>
      <c r="M118" s="74">
        <f t="shared" si="42"/>
        <v>0</v>
      </c>
      <c r="N118" s="213"/>
    </row>
    <row r="119" spans="2:14">
      <c r="B119" s="80" t="s">
        <v>80</v>
      </c>
      <c r="C119" s="81" t="s">
        <v>105</v>
      </c>
      <c r="D119" s="82" t="s">
        <v>4</v>
      </c>
      <c r="E119" s="83">
        <v>1</v>
      </c>
      <c r="F119" s="83">
        <v>0</v>
      </c>
      <c r="G119" s="202">
        <f>0</f>
        <v>0</v>
      </c>
      <c r="H119" s="85">
        <f t="shared" si="40"/>
        <v>0</v>
      </c>
      <c r="I119" s="207"/>
      <c r="J119" s="207"/>
      <c r="K119" s="85">
        <f t="shared" si="41"/>
        <v>0</v>
      </c>
      <c r="L119" s="202">
        <f>0</f>
        <v>0</v>
      </c>
      <c r="M119" s="85">
        <f t="shared" si="42"/>
        <v>0</v>
      </c>
      <c r="N119" s="212"/>
    </row>
    <row r="120" spans="2:14">
      <c r="B120" s="78" t="s">
        <v>90</v>
      </c>
      <c r="C120" s="77" t="s">
        <v>107</v>
      </c>
      <c r="D120" s="182" t="s">
        <v>4</v>
      </c>
      <c r="E120" s="73">
        <v>20</v>
      </c>
      <c r="F120" s="73">
        <v>0</v>
      </c>
      <c r="G120" s="204">
        <f>0</f>
        <v>0</v>
      </c>
      <c r="H120" s="74">
        <f t="shared" si="40"/>
        <v>0</v>
      </c>
      <c r="I120" s="208"/>
      <c r="J120" s="208"/>
      <c r="K120" s="74">
        <f t="shared" si="41"/>
        <v>0</v>
      </c>
      <c r="L120" s="204">
        <f>0</f>
        <v>0</v>
      </c>
      <c r="M120" s="74">
        <f t="shared" si="42"/>
        <v>0</v>
      </c>
      <c r="N120" s="213"/>
    </row>
    <row r="121" spans="2:14">
      <c r="B121" s="80" t="s">
        <v>92</v>
      </c>
      <c r="C121" s="81" t="s">
        <v>22</v>
      </c>
      <c r="D121" s="82" t="s">
        <v>4</v>
      </c>
      <c r="E121" s="83">
        <v>20</v>
      </c>
      <c r="F121" s="83">
        <v>0</v>
      </c>
      <c r="G121" s="202">
        <f>0</f>
        <v>0</v>
      </c>
      <c r="H121" s="85">
        <f t="shared" si="40"/>
        <v>0</v>
      </c>
      <c r="I121" s="207"/>
      <c r="J121" s="207"/>
      <c r="K121" s="85">
        <f t="shared" si="41"/>
        <v>0</v>
      </c>
      <c r="L121" s="202">
        <f>0</f>
        <v>0</v>
      </c>
      <c r="M121" s="85">
        <f t="shared" si="42"/>
        <v>0</v>
      </c>
      <c r="N121" s="212"/>
    </row>
    <row r="122" spans="2:14">
      <c r="B122" s="78" t="s">
        <v>93</v>
      </c>
      <c r="C122" s="77" t="s">
        <v>6</v>
      </c>
      <c r="D122" s="182" t="s">
        <v>4</v>
      </c>
      <c r="E122" s="73">
        <v>20</v>
      </c>
      <c r="F122" s="73">
        <v>0</v>
      </c>
      <c r="G122" s="204">
        <f>0</f>
        <v>0</v>
      </c>
      <c r="H122" s="74">
        <f t="shared" si="40"/>
        <v>0</v>
      </c>
      <c r="I122" s="208"/>
      <c r="J122" s="208"/>
      <c r="K122" s="74">
        <f t="shared" si="41"/>
        <v>0</v>
      </c>
      <c r="L122" s="204">
        <f>0</f>
        <v>0</v>
      </c>
      <c r="M122" s="74">
        <f t="shared" si="42"/>
        <v>0</v>
      </c>
      <c r="N122" s="213"/>
    </row>
    <row r="123" spans="2:14">
      <c r="B123" s="80" t="s">
        <v>94</v>
      </c>
      <c r="C123" s="86" t="s">
        <v>5</v>
      </c>
      <c r="D123" s="87" t="s">
        <v>4</v>
      </c>
      <c r="E123" s="83">
        <v>20</v>
      </c>
      <c r="F123" s="83">
        <v>0</v>
      </c>
      <c r="G123" s="202">
        <f>0</f>
        <v>0</v>
      </c>
      <c r="H123" s="85">
        <f t="shared" si="40"/>
        <v>0</v>
      </c>
      <c r="I123" s="207"/>
      <c r="J123" s="207"/>
      <c r="K123" s="85">
        <f t="shared" si="41"/>
        <v>0</v>
      </c>
      <c r="L123" s="202">
        <f>0</f>
        <v>0</v>
      </c>
      <c r="M123" s="85">
        <f t="shared" si="42"/>
        <v>0</v>
      </c>
      <c r="N123" s="212"/>
    </row>
    <row r="124" spans="2:14">
      <c r="B124" s="78" t="s">
        <v>95</v>
      </c>
      <c r="C124" s="75" t="s">
        <v>109</v>
      </c>
      <c r="D124" s="76" t="s">
        <v>4</v>
      </c>
      <c r="E124" s="73">
        <v>6</v>
      </c>
      <c r="F124" s="73">
        <v>0</v>
      </c>
      <c r="G124" s="204">
        <f>0</f>
        <v>0</v>
      </c>
      <c r="H124" s="74">
        <f t="shared" si="40"/>
        <v>0</v>
      </c>
      <c r="I124" s="208"/>
      <c r="J124" s="208"/>
      <c r="K124" s="74">
        <f t="shared" si="41"/>
        <v>0</v>
      </c>
      <c r="L124" s="204">
        <f>0</f>
        <v>0</v>
      </c>
      <c r="M124" s="74">
        <f t="shared" si="42"/>
        <v>0</v>
      </c>
      <c r="N124" s="213"/>
    </row>
    <row r="125" spans="2:14">
      <c r="B125" s="80" t="s">
        <v>191</v>
      </c>
      <c r="C125" s="86" t="s">
        <v>195</v>
      </c>
      <c r="D125" s="87" t="s">
        <v>4</v>
      </c>
      <c r="E125" s="83">
        <v>20</v>
      </c>
      <c r="F125" s="83">
        <v>0</v>
      </c>
      <c r="G125" s="202">
        <f>0</f>
        <v>0</v>
      </c>
      <c r="H125" s="85">
        <f t="shared" si="40"/>
        <v>0</v>
      </c>
      <c r="I125" s="207"/>
      <c r="J125" s="207"/>
      <c r="K125" s="85">
        <f t="shared" si="41"/>
        <v>0</v>
      </c>
      <c r="L125" s="202">
        <f>0</f>
        <v>0</v>
      </c>
      <c r="M125" s="85">
        <f t="shared" si="42"/>
        <v>0</v>
      </c>
      <c r="N125" s="212"/>
    </row>
    <row r="126" spans="2:14">
      <c r="B126" s="78" t="s">
        <v>192</v>
      </c>
      <c r="C126" s="75" t="s">
        <v>223</v>
      </c>
      <c r="D126" s="76" t="s">
        <v>4</v>
      </c>
      <c r="E126" s="73">
        <v>20</v>
      </c>
      <c r="F126" s="73">
        <v>0</v>
      </c>
      <c r="G126" s="204">
        <f>0</f>
        <v>0</v>
      </c>
      <c r="H126" s="74">
        <f t="shared" si="40"/>
        <v>0</v>
      </c>
      <c r="I126" s="208"/>
      <c r="J126" s="208"/>
      <c r="K126" s="74">
        <f t="shared" si="41"/>
        <v>0</v>
      </c>
      <c r="L126" s="204">
        <f>0</f>
        <v>0</v>
      </c>
      <c r="M126" s="74">
        <f t="shared" si="42"/>
        <v>0</v>
      </c>
      <c r="N126" s="213"/>
    </row>
    <row r="127" spans="2:14" ht="13.5" thickBot="1">
      <c r="B127" s="105"/>
      <c r="C127" s="106"/>
      <c r="D127" s="107"/>
      <c r="E127" s="108"/>
      <c r="F127" s="108"/>
      <c r="G127" s="108"/>
      <c r="H127" s="108"/>
      <c r="I127" s="108"/>
      <c r="J127" s="108"/>
      <c r="K127" s="108"/>
      <c r="L127" s="107"/>
      <c r="M127" s="70"/>
      <c r="N127" s="13"/>
    </row>
    <row r="128" spans="2:14" ht="15.75" thickBot="1">
      <c r="B128" s="240" t="s">
        <v>220</v>
      </c>
      <c r="C128" s="241"/>
      <c r="D128" s="241"/>
      <c r="E128" s="10"/>
      <c r="F128" s="10"/>
      <c r="G128" s="10"/>
      <c r="H128" s="10"/>
      <c r="I128" s="10"/>
      <c r="J128" s="10"/>
      <c r="K128" s="10"/>
      <c r="L128" s="11"/>
      <c r="M128" s="14">
        <f>SUM(M116:M127)</f>
        <v>0</v>
      </c>
      <c r="N128" s="12"/>
    </row>
    <row r="129" spans="2:14">
      <c r="B129" s="41"/>
      <c r="C129" s="41"/>
      <c r="D129" s="5"/>
      <c r="E129" s="172"/>
      <c r="F129" s="172"/>
      <c r="G129" s="172"/>
      <c r="H129" s="172"/>
      <c r="I129" s="172"/>
      <c r="J129" s="172"/>
      <c r="K129" s="172"/>
      <c r="L129" s="41"/>
      <c r="M129" s="190"/>
      <c r="N129" s="190"/>
    </row>
    <row r="130" spans="2:14">
      <c r="B130" s="195" t="s">
        <v>221</v>
      </c>
      <c r="C130" s="41"/>
      <c r="D130" s="5"/>
      <c r="E130" s="172"/>
      <c r="F130" s="172"/>
      <c r="G130" s="172"/>
      <c r="H130" s="172"/>
      <c r="I130" s="172"/>
      <c r="J130" s="172"/>
      <c r="K130" s="172"/>
      <c r="L130" s="41"/>
      <c r="M130" s="190"/>
      <c r="N130" s="190"/>
    </row>
    <row r="131" spans="2:14">
      <c r="B131" s="41"/>
      <c r="C131" s="41"/>
      <c r="D131" s="5"/>
      <c r="E131" s="172"/>
      <c r="F131" s="172"/>
      <c r="G131" s="172"/>
      <c r="H131" s="172"/>
      <c r="I131" s="172"/>
      <c r="J131" s="172"/>
      <c r="K131" s="172"/>
      <c r="L131" s="41"/>
      <c r="M131" s="190"/>
      <c r="N131" s="190"/>
    </row>
    <row r="132" spans="2:14">
      <c r="B132" s="41"/>
      <c r="C132" s="41"/>
      <c r="D132" s="5"/>
      <c r="E132" s="172"/>
      <c r="F132" s="172"/>
      <c r="G132" s="172"/>
      <c r="H132" s="172"/>
      <c r="I132" s="172"/>
      <c r="J132" s="172"/>
      <c r="K132" s="172"/>
      <c r="L132" s="41"/>
      <c r="M132" s="190"/>
      <c r="N132" s="190"/>
    </row>
    <row r="133" spans="2:14">
      <c r="B133" s="41"/>
      <c r="C133" s="41"/>
      <c r="D133" s="5"/>
      <c r="E133" s="172"/>
      <c r="F133" s="172"/>
      <c r="G133" s="172"/>
      <c r="H133" s="172"/>
      <c r="I133" s="172"/>
      <c r="J133" s="172"/>
      <c r="K133" s="172"/>
      <c r="L133" s="41"/>
      <c r="M133" s="190"/>
      <c r="N133" s="190"/>
    </row>
    <row r="134" spans="2:14">
      <c r="B134" s="41"/>
      <c r="C134" s="41"/>
      <c r="D134" s="5"/>
      <c r="E134" s="172"/>
      <c r="F134" s="172"/>
      <c r="G134" s="172"/>
      <c r="H134" s="172"/>
      <c r="I134" s="172"/>
      <c r="J134" s="172"/>
      <c r="K134" s="172"/>
      <c r="L134" s="41"/>
      <c r="M134" s="190"/>
      <c r="N134" s="190"/>
    </row>
    <row r="135" spans="2:14">
      <c r="B135" s="41"/>
      <c r="C135" s="41"/>
      <c r="D135" s="5"/>
      <c r="E135" s="172"/>
      <c r="F135" s="172"/>
      <c r="G135" s="172"/>
      <c r="H135" s="172"/>
      <c r="I135" s="172"/>
      <c r="J135" s="172"/>
      <c r="K135" s="172"/>
      <c r="L135" s="41"/>
      <c r="M135" s="190"/>
      <c r="N135" s="190"/>
    </row>
    <row r="136" spans="2:14">
      <c r="B136" s="41"/>
      <c r="C136" s="41"/>
      <c r="D136" s="5"/>
      <c r="E136" s="172"/>
      <c r="F136" s="172"/>
      <c r="G136" s="172"/>
      <c r="H136" s="172"/>
      <c r="I136" s="172"/>
      <c r="J136" s="172"/>
      <c r="K136" s="172"/>
      <c r="L136" s="41"/>
      <c r="M136" s="190"/>
      <c r="N136" s="190"/>
    </row>
    <row r="137" spans="2:14">
      <c r="B137" s="41"/>
      <c r="C137" s="41"/>
      <c r="D137" s="5"/>
      <c r="E137" s="172"/>
      <c r="F137" s="172"/>
      <c r="G137" s="172"/>
      <c r="H137" s="172"/>
      <c r="I137" s="172"/>
      <c r="J137" s="172"/>
      <c r="K137" s="172"/>
      <c r="L137" s="41"/>
      <c r="M137" s="190"/>
      <c r="N137" s="190"/>
    </row>
    <row r="138" spans="2:14">
      <c r="B138" s="41"/>
      <c r="C138" s="41"/>
      <c r="D138" s="5"/>
      <c r="E138" s="172"/>
      <c r="F138" s="172"/>
      <c r="G138" s="172"/>
      <c r="H138" s="172"/>
      <c r="I138" s="172"/>
      <c r="J138" s="172"/>
      <c r="K138" s="172"/>
      <c r="L138" s="41"/>
      <c r="M138" s="190"/>
      <c r="N138" s="190"/>
    </row>
    <row r="139" spans="2:14">
      <c r="B139" s="41"/>
      <c r="C139" s="41"/>
      <c r="D139" s="5"/>
      <c r="E139" s="172"/>
      <c r="F139" s="172"/>
      <c r="G139" s="172"/>
      <c r="H139" s="172"/>
      <c r="I139" s="172"/>
      <c r="J139" s="172"/>
      <c r="K139" s="172"/>
      <c r="L139" s="41"/>
      <c r="M139" s="190"/>
      <c r="N139" s="190"/>
    </row>
    <row r="140" spans="2:14">
      <c r="B140" s="41"/>
      <c r="C140" s="41"/>
      <c r="D140" s="5"/>
      <c r="E140" s="172"/>
      <c r="F140" s="172"/>
      <c r="G140" s="172"/>
      <c r="H140" s="172"/>
      <c r="I140" s="172"/>
      <c r="J140" s="172"/>
      <c r="K140" s="172"/>
      <c r="L140" s="41"/>
      <c r="M140" s="190"/>
      <c r="N140" s="190"/>
    </row>
    <row r="141" spans="2:14">
      <c r="B141" s="41"/>
      <c r="C141" s="41"/>
      <c r="D141" s="5"/>
      <c r="E141" s="172"/>
      <c r="F141" s="172"/>
      <c r="G141" s="172"/>
      <c r="H141" s="172"/>
      <c r="I141" s="172"/>
      <c r="J141" s="172"/>
      <c r="K141" s="172"/>
      <c r="L141" s="41"/>
      <c r="M141" s="190"/>
      <c r="N141" s="190"/>
    </row>
    <row r="142" spans="2:14">
      <c r="B142" s="41"/>
      <c r="C142" s="41"/>
      <c r="D142" s="5"/>
      <c r="E142" s="172"/>
      <c r="F142" s="172"/>
      <c r="G142" s="172"/>
      <c r="H142" s="172"/>
      <c r="I142" s="172"/>
      <c r="J142" s="172"/>
      <c r="K142" s="172"/>
      <c r="L142" s="41"/>
      <c r="M142" s="190"/>
      <c r="N142" s="190"/>
    </row>
    <row r="143" spans="2:14">
      <c r="B143" s="41"/>
      <c r="C143" s="41"/>
      <c r="D143" s="5"/>
      <c r="E143" s="172"/>
      <c r="F143" s="172"/>
      <c r="G143" s="172"/>
      <c r="H143" s="172"/>
      <c r="I143" s="172"/>
      <c r="J143" s="172"/>
      <c r="K143" s="172"/>
      <c r="L143" s="41"/>
      <c r="M143" s="190"/>
      <c r="N143" s="190"/>
    </row>
    <row r="144" spans="2:14">
      <c r="B144" s="41"/>
      <c r="C144" s="41"/>
      <c r="D144" s="5"/>
      <c r="E144" s="172"/>
      <c r="F144" s="172"/>
      <c r="G144" s="172"/>
      <c r="H144" s="172"/>
      <c r="I144" s="172"/>
      <c r="J144" s="172"/>
      <c r="K144" s="172"/>
      <c r="L144" s="41"/>
      <c r="M144" s="190"/>
      <c r="N144" s="190"/>
    </row>
    <row r="145" spans="2:14">
      <c r="B145" s="41"/>
      <c r="C145" s="41"/>
      <c r="D145" s="5"/>
      <c r="E145" s="172"/>
      <c r="F145" s="172"/>
      <c r="G145" s="172"/>
      <c r="H145" s="172"/>
      <c r="I145" s="172"/>
      <c r="J145" s="172"/>
      <c r="K145" s="172"/>
      <c r="L145" s="41"/>
      <c r="M145" s="190"/>
      <c r="N145" s="190"/>
    </row>
    <row r="146" spans="2:14">
      <c r="B146" s="41"/>
      <c r="C146" s="41"/>
      <c r="D146" s="5"/>
      <c r="E146" s="172"/>
      <c r="F146" s="172"/>
      <c r="G146" s="172"/>
      <c r="H146" s="172"/>
      <c r="I146" s="172"/>
      <c r="J146" s="172"/>
      <c r="K146" s="172"/>
      <c r="L146" s="41"/>
      <c r="M146" s="190"/>
      <c r="N146" s="190"/>
    </row>
    <row r="147" spans="2:14">
      <c r="B147" s="41"/>
      <c r="C147" s="41"/>
      <c r="D147" s="5"/>
      <c r="E147" s="172"/>
      <c r="F147" s="172"/>
      <c r="G147" s="172"/>
      <c r="H147" s="172"/>
      <c r="I147" s="172"/>
      <c r="J147" s="172"/>
      <c r="K147" s="172"/>
      <c r="L147" s="41"/>
      <c r="M147" s="190"/>
      <c r="N147" s="190"/>
    </row>
    <row r="148" spans="2:14">
      <c r="B148" s="41"/>
      <c r="C148" s="41"/>
      <c r="D148" s="5"/>
      <c r="E148" s="172"/>
      <c r="F148" s="172"/>
      <c r="G148" s="172"/>
      <c r="H148" s="172"/>
      <c r="I148" s="172"/>
      <c r="J148" s="172"/>
      <c r="K148" s="172"/>
      <c r="L148" s="41"/>
      <c r="M148" s="190"/>
      <c r="N148" s="190"/>
    </row>
    <row r="149" spans="2:14">
      <c r="B149" s="41"/>
      <c r="C149" s="41"/>
      <c r="D149" s="5"/>
      <c r="E149" s="172"/>
      <c r="F149" s="172"/>
      <c r="G149" s="172"/>
      <c r="H149" s="172"/>
      <c r="I149" s="172"/>
      <c r="J149" s="172"/>
      <c r="K149" s="172"/>
      <c r="L149" s="41"/>
      <c r="M149" s="190"/>
      <c r="N149" s="190"/>
    </row>
    <row r="150" spans="2:14">
      <c r="B150" s="41"/>
      <c r="C150" s="41"/>
      <c r="D150" s="5"/>
      <c r="E150" s="172"/>
      <c r="F150" s="172"/>
      <c r="G150" s="172"/>
      <c r="H150" s="172"/>
      <c r="I150" s="172"/>
      <c r="J150" s="172"/>
      <c r="K150" s="172"/>
      <c r="L150" s="41"/>
      <c r="M150" s="190"/>
      <c r="N150" s="190"/>
    </row>
    <row r="151" spans="2:14">
      <c r="B151" s="41"/>
      <c r="C151" s="41"/>
      <c r="D151" s="5"/>
      <c r="E151" s="172"/>
      <c r="F151" s="172"/>
      <c r="G151" s="172"/>
      <c r="H151" s="172"/>
      <c r="I151" s="172"/>
      <c r="J151" s="172"/>
      <c r="K151" s="172"/>
      <c r="L151" s="41"/>
      <c r="M151" s="190"/>
      <c r="N151" s="190"/>
    </row>
    <row r="152" spans="2:14">
      <c r="B152" s="41"/>
      <c r="C152" s="41"/>
      <c r="D152" s="5"/>
      <c r="E152" s="172"/>
      <c r="F152" s="172"/>
      <c r="G152" s="172"/>
      <c r="H152" s="172"/>
      <c r="I152" s="172"/>
      <c r="J152" s="172"/>
      <c r="K152" s="172"/>
      <c r="L152" s="41"/>
      <c r="M152" s="190"/>
      <c r="N152" s="190"/>
    </row>
    <row r="153" spans="2:14">
      <c r="B153" s="41"/>
      <c r="C153" s="41"/>
      <c r="D153" s="5"/>
      <c r="E153" s="172"/>
      <c r="F153" s="172"/>
      <c r="G153" s="172"/>
      <c r="H153" s="172"/>
      <c r="I153" s="172"/>
      <c r="J153" s="172"/>
      <c r="K153" s="172"/>
      <c r="L153" s="41"/>
      <c r="M153" s="190"/>
      <c r="N153" s="190"/>
    </row>
    <row r="154" spans="2:14">
      <c r="B154" s="41"/>
      <c r="C154" s="41"/>
      <c r="D154" s="5"/>
      <c r="E154" s="172"/>
      <c r="F154" s="172"/>
      <c r="G154" s="172"/>
      <c r="H154" s="172"/>
      <c r="I154" s="172"/>
      <c r="J154" s="172"/>
      <c r="K154" s="172"/>
      <c r="L154" s="41"/>
      <c r="M154" s="190"/>
      <c r="N154" s="190"/>
    </row>
    <row r="155" spans="2:14">
      <c r="B155" s="41"/>
      <c r="C155" s="41"/>
      <c r="D155" s="5"/>
      <c r="E155" s="172"/>
      <c r="F155" s="172"/>
      <c r="G155" s="172"/>
      <c r="H155" s="172"/>
      <c r="I155" s="172"/>
      <c r="J155" s="172"/>
      <c r="K155" s="172"/>
      <c r="L155" s="41"/>
      <c r="M155" s="190"/>
      <c r="N155" s="190"/>
    </row>
    <row r="156" spans="2:14">
      <c r="B156" s="41"/>
      <c r="C156" s="41"/>
      <c r="D156" s="5"/>
      <c r="E156" s="172"/>
      <c r="F156" s="172"/>
      <c r="G156" s="172"/>
      <c r="H156" s="172"/>
      <c r="I156" s="172"/>
      <c r="J156" s="172"/>
      <c r="K156" s="172"/>
      <c r="L156" s="41"/>
      <c r="M156" s="190"/>
      <c r="N156" s="190"/>
    </row>
    <row r="157" spans="2:14">
      <c r="B157" s="41"/>
      <c r="C157" s="41"/>
      <c r="D157" s="5"/>
      <c r="E157" s="172"/>
      <c r="F157" s="172"/>
      <c r="G157" s="172"/>
      <c r="H157" s="172"/>
      <c r="I157" s="172"/>
      <c r="J157" s="172"/>
      <c r="K157" s="172"/>
      <c r="L157" s="41"/>
      <c r="M157" s="190"/>
      <c r="N157" s="190"/>
    </row>
    <row r="158" spans="2:14">
      <c r="B158" s="41"/>
      <c r="C158" s="41"/>
      <c r="D158" s="5"/>
      <c r="E158" s="172"/>
      <c r="F158" s="172"/>
      <c r="G158" s="172"/>
      <c r="H158" s="172"/>
      <c r="I158" s="172"/>
      <c r="J158" s="172"/>
      <c r="K158" s="172"/>
      <c r="L158" s="41"/>
      <c r="M158" s="190"/>
      <c r="N158" s="190"/>
    </row>
    <row r="159" spans="2:14">
      <c r="B159" s="41"/>
      <c r="C159" s="41"/>
      <c r="D159" s="5"/>
      <c r="E159" s="172"/>
      <c r="F159" s="172"/>
      <c r="G159" s="172"/>
      <c r="H159" s="172"/>
      <c r="I159" s="172"/>
      <c r="J159" s="172"/>
      <c r="K159" s="172"/>
      <c r="L159" s="41"/>
      <c r="M159" s="190"/>
      <c r="N159" s="190"/>
    </row>
    <row r="160" spans="2:14">
      <c r="B160" s="41"/>
      <c r="C160" s="41"/>
      <c r="D160" s="5"/>
      <c r="E160" s="172"/>
      <c r="F160" s="172"/>
      <c r="G160" s="172"/>
      <c r="H160" s="172"/>
      <c r="I160" s="172"/>
      <c r="J160" s="172"/>
      <c r="K160" s="172"/>
      <c r="L160" s="41"/>
      <c r="M160" s="190"/>
      <c r="N160" s="190"/>
    </row>
    <row r="161" spans="2:14">
      <c r="B161" s="41"/>
      <c r="C161" s="41"/>
      <c r="D161" s="5"/>
      <c r="E161" s="172"/>
      <c r="F161" s="172"/>
      <c r="G161" s="172"/>
      <c r="H161" s="172"/>
      <c r="I161" s="172"/>
      <c r="J161" s="172"/>
      <c r="K161" s="172"/>
      <c r="L161" s="41"/>
      <c r="M161" s="190"/>
      <c r="N161" s="190"/>
    </row>
    <row r="162" spans="2:14">
      <c r="B162" s="41"/>
      <c r="C162" s="41"/>
      <c r="D162" s="5"/>
      <c r="E162" s="172"/>
      <c r="F162" s="172"/>
      <c r="G162" s="172"/>
      <c r="H162" s="172"/>
      <c r="I162" s="172"/>
      <c r="J162" s="172"/>
      <c r="K162" s="172"/>
      <c r="L162" s="41"/>
      <c r="M162" s="190"/>
      <c r="N162" s="190"/>
    </row>
    <row r="163" spans="2:14">
      <c r="B163" s="41"/>
      <c r="C163" s="41"/>
      <c r="D163" s="5"/>
      <c r="E163" s="172"/>
      <c r="F163" s="172"/>
      <c r="G163" s="172"/>
      <c r="H163" s="172"/>
      <c r="I163" s="172"/>
      <c r="J163" s="172"/>
      <c r="K163" s="172"/>
      <c r="L163" s="41"/>
      <c r="M163" s="190"/>
      <c r="N163" s="190"/>
    </row>
    <row r="164" spans="2:14">
      <c r="B164" s="41"/>
      <c r="C164" s="41"/>
      <c r="D164" s="5"/>
      <c r="E164" s="172"/>
      <c r="F164" s="172"/>
      <c r="G164" s="172"/>
      <c r="H164" s="172"/>
      <c r="I164" s="172"/>
      <c r="J164" s="172"/>
      <c r="K164" s="172"/>
      <c r="L164" s="41"/>
      <c r="M164" s="190"/>
      <c r="N164" s="190"/>
    </row>
    <row r="165" spans="2:14">
      <c r="B165" s="41"/>
      <c r="C165" s="41"/>
      <c r="D165" s="5"/>
      <c r="E165" s="172"/>
      <c r="F165" s="172"/>
      <c r="G165" s="172"/>
      <c r="H165" s="172"/>
      <c r="I165" s="172"/>
      <c r="J165" s="172"/>
      <c r="K165" s="172"/>
      <c r="L165" s="41"/>
      <c r="M165" s="190"/>
      <c r="N165" s="190"/>
    </row>
    <row r="166" spans="2:14">
      <c r="B166" s="41"/>
      <c r="C166" s="41"/>
      <c r="D166" s="5"/>
      <c r="E166" s="172"/>
      <c r="F166" s="172"/>
      <c r="G166" s="172"/>
      <c r="H166" s="172"/>
      <c r="I166" s="172"/>
      <c r="J166" s="172"/>
      <c r="K166" s="172"/>
      <c r="L166" s="41"/>
      <c r="M166" s="190"/>
      <c r="N166" s="190"/>
    </row>
    <row r="167" spans="2:14">
      <c r="B167" s="41"/>
      <c r="C167" s="41"/>
      <c r="D167" s="5"/>
      <c r="E167" s="172"/>
      <c r="F167" s="172"/>
      <c r="G167" s="172"/>
      <c r="H167" s="172"/>
      <c r="I167" s="172"/>
      <c r="J167" s="172"/>
      <c r="K167" s="172"/>
      <c r="L167" s="41"/>
      <c r="M167" s="190"/>
      <c r="N167" s="190"/>
    </row>
    <row r="168" spans="2:14">
      <c r="B168" s="41"/>
      <c r="C168" s="41"/>
      <c r="D168" s="5"/>
      <c r="E168" s="172"/>
      <c r="F168" s="172"/>
      <c r="G168" s="172"/>
      <c r="H168" s="172"/>
      <c r="I168" s="172"/>
      <c r="J168" s="172"/>
      <c r="K168" s="172"/>
      <c r="L168" s="41"/>
      <c r="M168" s="190"/>
      <c r="N168" s="190"/>
    </row>
    <row r="169" spans="2:14">
      <c r="B169" s="41"/>
      <c r="C169" s="41"/>
      <c r="D169" s="5"/>
      <c r="E169" s="172"/>
      <c r="F169" s="172"/>
      <c r="G169" s="172"/>
      <c r="H169" s="172"/>
      <c r="I169" s="172"/>
      <c r="J169" s="172"/>
      <c r="K169" s="172"/>
      <c r="L169" s="41"/>
      <c r="M169" s="190"/>
      <c r="N169" s="190"/>
    </row>
    <row r="170" spans="2:14">
      <c r="B170" s="41"/>
      <c r="C170" s="41"/>
      <c r="D170" s="5"/>
      <c r="E170" s="172"/>
      <c r="F170" s="172"/>
      <c r="G170" s="172"/>
      <c r="H170" s="172"/>
      <c r="I170" s="172"/>
      <c r="J170" s="172"/>
      <c r="K170" s="172"/>
      <c r="L170" s="41"/>
      <c r="M170" s="190"/>
      <c r="N170" s="190"/>
    </row>
    <row r="171" spans="2:14">
      <c r="B171" s="41"/>
      <c r="C171" s="41"/>
      <c r="D171" s="5"/>
      <c r="E171" s="172"/>
      <c r="F171" s="172"/>
      <c r="G171" s="172"/>
      <c r="H171" s="172"/>
      <c r="I171" s="172"/>
      <c r="J171" s="172"/>
      <c r="K171" s="172"/>
      <c r="L171" s="41"/>
      <c r="M171" s="190"/>
      <c r="N171" s="190"/>
    </row>
    <row r="172" spans="2:14">
      <c r="B172" s="41"/>
      <c r="C172" s="41"/>
      <c r="D172" s="5"/>
      <c r="E172" s="172"/>
      <c r="F172" s="172"/>
      <c r="G172" s="172"/>
      <c r="H172" s="172"/>
      <c r="I172" s="172"/>
      <c r="J172" s="172"/>
      <c r="K172" s="172"/>
      <c r="L172" s="41"/>
      <c r="M172" s="190"/>
      <c r="N172" s="190"/>
    </row>
    <row r="173" spans="2:14">
      <c r="B173" s="41"/>
      <c r="C173" s="41"/>
      <c r="D173" s="5"/>
      <c r="E173" s="172"/>
      <c r="F173" s="172"/>
      <c r="G173" s="172"/>
      <c r="H173" s="172"/>
      <c r="I173" s="172"/>
      <c r="J173" s="172"/>
      <c r="K173" s="172"/>
      <c r="L173" s="41"/>
      <c r="M173" s="190"/>
      <c r="N173" s="190"/>
    </row>
    <row r="174" spans="2:14">
      <c r="B174" s="41"/>
      <c r="C174" s="41"/>
      <c r="D174" s="5"/>
      <c r="E174" s="172"/>
      <c r="F174" s="172"/>
      <c r="G174" s="172"/>
      <c r="H174" s="172"/>
      <c r="I174" s="172"/>
      <c r="J174" s="172"/>
      <c r="K174" s="172"/>
      <c r="L174" s="41"/>
      <c r="M174" s="190"/>
      <c r="N174" s="190"/>
    </row>
    <row r="175" spans="2:14">
      <c r="B175" s="41"/>
      <c r="C175" s="41"/>
      <c r="D175" s="5"/>
      <c r="E175" s="172"/>
      <c r="F175" s="172"/>
      <c r="G175" s="172"/>
      <c r="H175" s="172"/>
      <c r="I175" s="172"/>
      <c r="J175" s="172"/>
      <c r="K175" s="172"/>
      <c r="L175" s="41"/>
      <c r="M175" s="190"/>
      <c r="N175" s="190"/>
    </row>
    <row r="176" spans="2:14">
      <c r="B176" s="41"/>
      <c r="C176" s="41"/>
      <c r="D176" s="5"/>
      <c r="E176" s="172"/>
      <c r="F176" s="172"/>
      <c r="G176" s="172"/>
      <c r="H176" s="172"/>
      <c r="I176" s="172"/>
      <c r="J176" s="172"/>
      <c r="K176" s="172"/>
      <c r="L176" s="41"/>
      <c r="M176" s="190"/>
      <c r="N176" s="190"/>
    </row>
    <row r="177" spans="2:14">
      <c r="B177" s="41"/>
      <c r="C177" s="41"/>
      <c r="D177" s="5"/>
      <c r="E177" s="172"/>
      <c r="F177" s="172"/>
      <c r="G177" s="172"/>
      <c r="H177" s="172"/>
      <c r="I177" s="172"/>
      <c r="J177" s="172"/>
      <c r="K177" s="172"/>
      <c r="L177" s="41"/>
      <c r="M177" s="190"/>
      <c r="N177" s="190"/>
    </row>
    <row r="178" spans="2:14">
      <c r="B178" s="41"/>
      <c r="C178" s="41"/>
      <c r="D178" s="5"/>
      <c r="E178" s="172"/>
      <c r="F178" s="172"/>
      <c r="G178" s="172"/>
      <c r="H178" s="172"/>
      <c r="I178" s="172"/>
      <c r="J178" s="172"/>
      <c r="K178" s="172"/>
      <c r="L178" s="41"/>
      <c r="M178" s="190"/>
      <c r="N178" s="190"/>
    </row>
    <row r="179" spans="2:14">
      <c r="B179" s="41"/>
      <c r="C179" s="41"/>
      <c r="D179" s="5"/>
      <c r="E179" s="172"/>
      <c r="F179" s="172"/>
      <c r="G179" s="172"/>
      <c r="H179" s="172"/>
      <c r="I179" s="172"/>
      <c r="J179" s="172"/>
      <c r="K179" s="172"/>
      <c r="L179" s="41"/>
      <c r="M179" s="190"/>
      <c r="N179" s="190"/>
    </row>
    <row r="180" spans="2:14">
      <c r="E180" s="39"/>
      <c r="F180" s="39"/>
      <c r="G180" s="39"/>
      <c r="H180" s="39"/>
      <c r="I180" s="39"/>
      <c r="J180" s="39"/>
      <c r="K180" s="39"/>
      <c r="L180" s="26"/>
      <c r="M180" s="38"/>
      <c r="N180" s="38"/>
    </row>
    <row r="181" spans="2:14">
      <c r="E181" s="39"/>
      <c r="F181" s="39"/>
      <c r="G181" s="39"/>
      <c r="H181" s="39"/>
      <c r="I181" s="39"/>
      <c r="J181" s="39"/>
      <c r="K181" s="39"/>
      <c r="L181" s="26"/>
      <c r="M181" s="38"/>
      <c r="N181" s="38"/>
    </row>
    <row r="182" spans="2:14">
      <c r="E182" s="39"/>
      <c r="F182" s="39"/>
      <c r="G182" s="39"/>
      <c r="H182" s="39"/>
      <c r="I182" s="39"/>
      <c r="J182" s="39"/>
      <c r="K182" s="39"/>
      <c r="L182" s="26"/>
      <c r="M182" s="38"/>
      <c r="N182" s="38"/>
    </row>
    <row r="183" spans="2:14">
      <c r="E183" s="39"/>
      <c r="F183" s="39"/>
      <c r="G183" s="39"/>
      <c r="H183" s="39"/>
      <c r="I183" s="39"/>
      <c r="J183" s="39"/>
      <c r="K183" s="39"/>
      <c r="L183" s="26"/>
      <c r="M183" s="38"/>
      <c r="N183" s="38"/>
    </row>
    <row r="184" spans="2:14">
      <c r="E184" s="39"/>
      <c r="F184" s="39"/>
      <c r="G184" s="39"/>
      <c r="H184" s="39"/>
      <c r="I184" s="39"/>
      <c r="J184" s="39"/>
      <c r="K184" s="39"/>
      <c r="L184" s="26"/>
      <c r="M184" s="38"/>
      <c r="N184" s="38"/>
    </row>
    <row r="185" spans="2:14">
      <c r="E185" s="39"/>
      <c r="F185" s="39"/>
      <c r="G185" s="39"/>
      <c r="H185" s="39"/>
      <c r="I185" s="39"/>
      <c r="J185" s="39"/>
      <c r="K185" s="39"/>
      <c r="L185" s="26"/>
      <c r="M185" s="38"/>
      <c r="N185" s="38"/>
    </row>
    <row r="186" spans="2:14">
      <c r="E186" s="39"/>
      <c r="F186" s="39"/>
      <c r="G186" s="39"/>
      <c r="H186" s="39"/>
      <c r="I186" s="39"/>
      <c r="J186" s="39"/>
      <c r="K186" s="39"/>
      <c r="L186" s="26"/>
      <c r="M186" s="38"/>
      <c r="N186" s="38"/>
    </row>
    <row r="187" spans="2:14">
      <c r="E187" s="39"/>
      <c r="F187" s="39"/>
      <c r="G187" s="39"/>
      <c r="H187" s="39"/>
      <c r="I187" s="39"/>
      <c r="J187" s="39"/>
      <c r="K187" s="39"/>
      <c r="L187" s="26"/>
      <c r="M187" s="38"/>
      <c r="N187" s="38"/>
    </row>
    <row r="188" spans="2:14">
      <c r="E188" s="39"/>
      <c r="F188" s="39"/>
      <c r="G188" s="39"/>
      <c r="H188" s="39"/>
      <c r="I188" s="39"/>
      <c r="J188" s="39"/>
      <c r="K188" s="39"/>
      <c r="L188" s="26"/>
      <c r="M188" s="38"/>
      <c r="N188" s="38"/>
    </row>
    <row r="189" spans="2:14">
      <c r="E189" s="39"/>
      <c r="F189" s="39"/>
      <c r="G189" s="39"/>
      <c r="H189" s="39"/>
      <c r="I189" s="39"/>
      <c r="J189" s="39"/>
      <c r="K189" s="39"/>
      <c r="L189" s="26"/>
      <c r="M189" s="38"/>
      <c r="N189" s="38"/>
    </row>
    <row r="190" spans="2:14">
      <c r="E190" s="39"/>
      <c r="F190" s="39"/>
      <c r="G190" s="39"/>
      <c r="H190" s="39"/>
      <c r="I190" s="39"/>
      <c r="J190" s="39"/>
      <c r="K190" s="39"/>
      <c r="L190" s="26"/>
      <c r="M190" s="38"/>
      <c r="N190" s="38"/>
    </row>
    <row r="191" spans="2:14">
      <c r="E191" s="39"/>
      <c r="F191" s="39"/>
      <c r="G191" s="39"/>
      <c r="H191" s="39"/>
      <c r="I191" s="39"/>
      <c r="J191" s="39"/>
      <c r="K191" s="39"/>
      <c r="L191" s="26"/>
      <c r="M191" s="38"/>
      <c r="N191" s="38"/>
    </row>
    <row r="192" spans="2:14">
      <c r="E192" s="39"/>
      <c r="F192" s="39"/>
      <c r="G192" s="39"/>
      <c r="H192" s="39"/>
      <c r="I192" s="39"/>
      <c r="J192" s="39"/>
      <c r="K192" s="39"/>
      <c r="L192" s="26"/>
      <c r="M192" s="38"/>
      <c r="N192" s="38"/>
    </row>
    <row r="193" spans="5:14">
      <c r="E193" s="39"/>
      <c r="F193" s="39"/>
      <c r="G193" s="39"/>
      <c r="H193" s="39"/>
      <c r="I193" s="39"/>
      <c r="J193" s="39"/>
      <c r="K193" s="39"/>
      <c r="L193" s="26"/>
      <c r="M193" s="38"/>
      <c r="N193" s="38"/>
    </row>
    <row r="194" spans="5:14">
      <c r="E194" s="39"/>
      <c r="F194" s="39"/>
      <c r="G194" s="39"/>
      <c r="H194" s="39"/>
      <c r="I194" s="39"/>
      <c r="J194" s="39"/>
      <c r="K194" s="39"/>
      <c r="L194" s="26"/>
      <c r="M194" s="38"/>
      <c r="N194" s="38"/>
    </row>
    <row r="195" spans="5:14">
      <c r="E195" s="39"/>
      <c r="F195" s="39"/>
      <c r="G195" s="39"/>
      <c r="H195" s="39"/>
      <c r="I195" s="39"/>
      <c r="J195" s="39"/>
      <c r="K195" s="39"/>
      <c r="L195" s="26"/>
      <c r="M195" s="38"/>
      <c r="N195" s="38"/>
    </row>
    <row r="196" spans="5:14">
      <c r="E196" s="39"/>
      <c r="F196" s="39"/>
      <c r="G196" s="39"/>
      <c r="H196" s="39"/>
      <c r="I196" s="39"/>
      <c r="J196" s="39"/>
      <c r="K196" s="39"/>
      <c r="L196" s="26"/>
      <c r="M196" s="38"/>
      <c r="N196" s="38"/>
    </row>
    <row r="197" spans="5:14">
      <c r="E197" s="39"/>
      <c r="F197" s="39"/>
      <c r="G197" s="39"/>
      <c r="H197" s="39"/>
      <c r="I197" s="39"/>
      <c r="J197" s="39"/>
      <c r="K197" s="39"/>
      <c r="L197" s="26"/>
      <c r="M197" s="38"/>
      <c r="N197" s="38"/>
    </row>
    <row r="198" spans="5:14">
      <c r="E198" s="39"/>
      <c r="F198" s="39"/>
      <c r="G198" s="39"/>
      <c r="H198" s="39"/>
      <c r="I198" s="39"/>
      <c r="J198" s="39"/>
      <c r="K198" s="39"/>
      <c r="L198" s="26"/>
      <c r="M198" s="38"/>
      <c r="N198" s="38"/>
    </row>
    <row r="199" spans="5:14">
      <c r="E199" s="39"/>
      <c r="F199" s="39"/>
      <c r="G199" s="39"/>
      <c r="H199" s="39"/>
      <c r="I199" s="39"/>
      <c r="J199" s="39"/>
      <c r="K199" s="39"/>
      <c r="L199" s="26"/>
      <c r="M199" s="38"/>
      <c r="N199" s="38"/>
    </row>
    <row r="200" spans="5:14">
      <c r="E200" s="39"/>
      <c r="F200" s="39"/>
      <c r="G200" s="39"/>
      <c r="H200" s="39"/>
      <c r="I200" s="39"/>
      <c r="J200" s="39"/>
      <c r="K200" s="39"/>
      <c r="L200" s="26"/>
      <c r="M200" s="38"/>
      <c r="N200" s="38"/>
    </row>
    <row r="201" spans="5:14">
      <c r="E201" s="39"/>
      <c r="F201" s="39"/>
      <c r="G201" s="39"/>
      <c r="H201" s="39"/>
      <c r="I201" s="39"/>
      <c r="J201" s="39"/>
      <c r="K201" s="39"/>
      <c r="L201" s="26"/>
      <c r="M201" s="38"/>
      <c r="N201" s="38"/>
    </row>
    <row r="202" spans="5:14">
      <c r="E202" s="39"/>
      <c r="F202" s="39"/>
      <c r="G202" s="39"/>
      <c r="H202" s="39"/>
      <c r="I202" s="39"/>
      <c r="J202" s="39"/>
      <c r="K202" s="39"/>
      <c r="L202" s="26"/>
      <c r="M202" s="38"/>
      <c r="N202" s="38"/>
    </row>
    <row r="203" spans="5:14">
      <c r="E203" s="39"/>
      <c r="F203" s="39"/>
      <c r="G203" s="39"/>
      <c r="H203" s="39"/>
      <c r="I203" s="39"/>
      <c r="J203" s="39"/>
      <c r="K203" s="39"/>
      <c r="L203" s="26"/>
      <c r="M203" s="38"/>
      <c r="N203" s="38"/>
    </row>
  </sheetData>
  <sheetProtection password="D7D5" sheet="1" objects="1" scenarios="1" formatCells="0" formatColumns="0" formatRows="0"/>
  <mergeCells count="34">
    <mergeCell ref="B7:N7"/>
    <mergeCell ref="B8:N8"/>
    <mergeCell ref="B3:N3"/>
    <mergeCell ref="B2:N2"/>
    <mergeCell ref="B4:N4"/>
    <mergeCell ref="B5:N5"/>
    <mergeCell ref="B6:N6"/>
    <mergeCell ref="B34:D34"/>
    <mergeCell ref="B36:N36"/>
    <mergeCell ref="E38:H38"/>
    <mergeCell ref="I38:K38"/>
    <mergeCell ref="B9:N9"/>
    <mergeCell ref="B11:N11"/>
    <mergeCell ref="B16:N16"/>
    <mergeCell ref="E18:H18"/>
    <mergeCell ref="I18:K18"/>
    <mergeCell ref="B94:N94"/>
    <mergeCell ref="B55:D55"/>
    <mergeCell ref="B54:D54"/>
    <mergeCell ref="B56:N56"/>
    <mergeCell ref="E58:H58"/>
    <mergeCell ref="I58:K58"/>
    <mergeCell ref="B74:D74"/>
    <mergeCell ref="B76:N76"/>
    <mergeCell ref="E78:H78"/>
    <mergeCell ref="I78:K78"/>
    <mergeCell ref="B92:D92"/>
    <mergeCell ref="B128:D128"/>
    <mergeCell ref="E96:H96"/>
    <mergeCell ref="I96:K96"/>
    <mergeCell ref="B110:D110"/>
    <mergeCell ref="B112:N112"/>
    <mergeCell ref="E114:H114"/>
    <mergeCell ref="I114:K11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Construction Cost</vt:lpstr>
      <vt:lpstr>Cost Details</vt:lpstr>
      <vt:lpstr>Additional Quantities Option</vt:lpstr>
    </vt:vector>
  </TitlesOfParts>
  <Company>IBI GROUP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nihit.jain</dc:creator>
  <cp:lastModifiedBy>cunninghama</cp:lastModifiedBy>
  <cp:lastPrinted>2012-09-18T19:35:18Z</cp:lastPrinted>
  <dcterms:created xsi:type="dcterms:W3CDTF">2011-11-18T14:39:29Z</dcterms:created>
  <dcterms:modified xsi:type="dcterms:W3CDTF">2012-11-06T18:08:08Z</dcterms:modified>
</cp:coreProperties>
</file>