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51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<sst xmlns="http://schemas.openxmlformats.org/spreadsheetml/2006/main" count="1328" uniqueCount="647">
  <si>
    <t>Department of Consumer Protection</t>
  </si>
  <si>
    <t>Liquor Control Commission</t>
  </si>
  <si>
    <t>165 Capitol Avenue</t>
  </si>
  <si>
    <t>Hartford, CT   06106</t>
  </si>
  <si>
    <t>Wholesale</t>
  </si>
  <si>
    <t>Unimerc</t>
  </si>
  <si>
    <t>Bottles/</t>
  </si>
  <si>
    <t>Price</t>
  </si>
  <si>
    <t xml:space="preserve">Price </t>
  </si>
  <si>
    <t>Brand</t>
  </si>
  <si>
    <t>Wine</t>
  </si>
  <si>
    <t>Brand Code</t>
  </si>
  <si>
    <t>Case</t>
  </si>
  <si>
    <t>Bottle</t>
  </si>
  <si>
    <t>FH</t>
  </si>
  <si>
    <t>Cameron</t>
  </si>
  <si>
    <t>Abbey Ridge Pinot Noir</t>
  </si>
  <si>
    <t>112403</t>
  </si>
  <si>
    <t>Clos Electrique</t>
  </si>
  <si>
    <t>112404</t>
  </si>
  <si>
    <t>J. Christopher</t>
  </si>
  <si>
    <t>Pinot Noir</t>
  </si>
  <si>
    <t>116786</t>
  </si>
  <si>
    <t>Patricia Green</t>
  </si>
  <si>
    <t>Eason Pinot Noir</t>
  </si>
  <si>
    <t>104287</t>
  </si>
  <si>
    <t>Estate Pinot Noir</t>
  </si>
  <si>
    <t>104288</t>
  </si>
  <si>
    <t>Peterson Winery</t>
  </si>
  <si>
    <t>Chardonnay</t>
  </si>
  <si>
    <t>083104</t>
  </si>
  <si>
    <t>Sangiovese</t>
  </si>
  <si>
    <t>083108</t>
  </si>
  <si>
    <t>Zinfandel Dry Creek</t>
  </si>
  <si>
    <t>083109</t>
  </si>
  <si>
    <t>Zinfandel Bradford Mtn.</t>
  </si>
  <si>
    <t>083110</t>
  </si>
  <si>
    <t>Zinfandel Tradizionale</t>
  </si>
  <si>
    <t>083111</t>
  </si>
  <si>
    <t>Vignobles</t>
  </si>
  <si>
    <t>088470</t>
  </si>
  <si>
    <t>Fat Cat 420</t>
  </si>
  <si>
    <t>116784</t>
  </si>
  <si>
    <t>Westerey</t>
  </si>
  <si>
    <t>118654</t>
  </si>
  <si>
    <t>12</t>
  </si>
  <si>
    <t>Syrah</t>
  </si>
  <si>
    <t>Cabernet Sauvignon</t>
  </si>
  <si>
    <t>Sauvignon Blanc</t>
  </si>
  <si>
    <t>Portfolio</t>
  </si>
  <si>
    <t>MR</t>
  </si>
  <si>
    <t>Please find the following price schedule for the below listed products.</t>
  </si>
  <si>
    <t>LW</t>
  </si>
  <si>
    <t>0077030</t>
  </si>
  <si>
    <t xml:space="preserve"> 0077031</t>
  </si>
  <si>
    <t>0077032</t>
  </si>
  <si>
    <t>0077033</t>
  </si>
  <si>
    <t>0077035</t>
  </si>
  <si>
    <t>0077039</t>
  </si>
  <si>
    <t xml:space="preserve"> 0077037</t>
  </si>
  <si>
    <t>0077038</t>
  </si>
  <si>
    <t>0077036</t>
  </si>
  <si>
    <t>100 Perfectly Peruvian</t>
  </si>
  <si>
    <t>Pisco Acholado</t>
  </si>
  <si>
    <t>0159100</t>
  </si>
  <si>
    <t>PP</t>
  </si>
  <si>
    <t>OL2003</t>
  </si>
  <si>
    <t>Le Chat Rouge</t>
  </si>
  <si>
    <t>180653</t>
  </si>
  <si>
    <t>OL2004</t>
  </si>
  <si>
    <t xml:space="preserve">Layranc </t>
  </si>
  <si>
    <t>180652</t>
  </si>
  <si>
    <t>OL2006</t>
  </si>
  <si>
    <t xml:space="preserve">Le Chat Rouge </t>
  </si>
  <si>
    <t>180648</t>
  </si>
  <si>
    <t>OL2009</t>
  </si>
  <si>
    <t>180651</t>
  </si>
  <si>
    <t>OL2012</t>
  </si>
  <si>
    <t>Pierre Rougon</t>
  </si>
  <si>
    <t>CDR Plan de Dieu</t>
  </si>
  <si>
    <t>180646</t>
  </si>
  <si>
    <t>OL2013</t>
  </si>
  <si>
    <t xml:space="preserve">Chateau du Souzy </t>
  </si>
  <si>
    <t>Beaujolais Village</t>
  </si>
  <si>
    <t>180649</t>
  </si>
  <si>
    <t>OL2019</t>
  </si>
  <si>
    <t>180650</t>
  </si>
  <si>
    <t>OL2022</t>
  </si>
  <si>
    <t>Grenache Rosé</t>
  </si>
  <si>
    <t>180647</t>
  </si>
  <si>
    <t>0081921</t>
  </si>
  <si>
    <t xml:space="preserve"> 0081922</t>
  </si>
  <si>
    <t>LM1001</t>
  </si>
  <si>
    <t>Monte Lauro "Sun"</t>
  </si>
  <si>
    <t>Syrah-Grenach/Red Wine</t>
  </si>
  <si>
    <t>0081628</t>
  </si>
  <si>
    <t>12/750ml</t>
  </si>
  <si>
    <t>LM1012</t>
  </si>
  <si>
    <t>Marquis de Montlaur "Classique"</t>
  </si>
  <si>
    <t>Syrah-Grenache-Mourvedre/Red Wine</t>
  </si>
  <si>
    <t>0081629</t>
  </si>
  <si>
    <t>Boomsma</t>
  </si>
  <si>
    <t>Jonge Fine Gnever Gin</t>
  </si>
  <si>
    <t>0077029</t>
  </si>
  <si>
    <t>Oude Fine Genever Gin</t>
  </si>
  <si>
    <t>Black Maple Hill</t>
  </si>
  <si>
    <t>Small Batch Bourbon</t>
  </si>
  <si>
    <t>16 year Bourbon</t>
  </si>
  <si>
    <t>Morice</t>
  </si>
  <si>
    <t>Calvados 750ml</t>
  </si>
  <si>
    <t>6</t>
  </si>
  <si>
    <t>Calvados 375ml</t>
  </si>
  <si>
    <t>Lustrac</t>
  </si>
  <si>
    <t>Armagnac 1973</t>
  </si>
  <si>
    <t>Armagnac 1976</t>
  </si>
  <si>
    <t>0077034</t>
  </si>
  <si>
    <t>Armagnac 1980</t>
  </si>
  <si>
    <t>Old Masters</t>
  </si>
  <si>
    <t>Scotch Caol Ila 12 year</t>
  </si>
  <si>
    <t>Scotch Glen Grant 13 year</t>
  </si>
  <si>
    <t>Scotch Linkwood 15 year</t>
  </si>
  <si>
    <t>Murray McDavid</t>
  </si>
  <si>
    <t>Scotch Mission Mortlach 17 year</t>
  </si>
  <si>
    <t>Blackwood's</t>
  </si>
  <si>
    <t>Small Batch Gin</t>
  </si>
  <si>
    <t>Vina Sur</t>
  </si>
  <si>
    <t>Pisco</t>
  </si>
  <si>
    <t>0085127</t>
  </si>
  <si>
    <t>Tariquet</t>
  </si>
  <si>
    <t>Armagnac 8 yr</t>
  </si>
  <si>
    <t>0085125</t>
  </si>
  <si>
    <t>Armagnac 12 yr</t>
  </si>
  <si>
    <t>0085124</t>
  </si>
  <si>
    <t>Armagnac 15 yr</t>
  </si>
  <si>
    <t>0085126</t>
  </si>
  <si>
    <t>Scotch Clynelish 12 year</t>
  </si>
  <si>
    <t>0085128</t>
  </si>
  <si>
    <t>Scotch Highland Park 15 year</t>
  </si>
  <si>
    <t>0085131</t>
  </si>
  <si>
    <t>Scotch Laphroaig 11 year</t>
  </si>
  <si>
    <t>0085130</t>
  </si>
  <si>
    <t>Scotch Ledaig 6 year</t>
  </si>
  <si>
    <t>0085129</t>
  </si>
  <si>
    <t>Lemon Hart</t>
  </si>
  <si>
    <t>Rum</t>
  </si>
  <si>
    <t>P</t>
  </si>
  <si>
    <t>USA Wine Imports, Inc.</t>
  </si>
  <si>
    <t>285 West Broadway</t>
  </si>
  <si>
    <t>New York, NY 10013</t>
  </si>
  <si>
    <t>License #LSL.0001336</t>
  </si>
  <si>
    <t>Hopler</t>
  </si>
  <si>
    <t>Blaufrankisch Burgenland</t>
  </si>
  <si>
    <t>0086179</t>
  </si>
  <si>
    <t>Gruner Veltliner  Dry White Wine</t>
  </si>
  <si>
    <t>0031611</t>
  </si>
  <si>
    <t>Pinot Blanc Dry White Wine</t>
  </si>
  <si>
    <t>0031613</t>
  </si>
  <si>
    <t>0031614</t>
  </si>
  <si>
    <t>Rielsing Dry White Wine</t>
  </si>
  <si>
    <t>0031612</t>
  </si>
  <si>
    <t>Zweigelt                          </t>
  </si>
  <si>
    <t>0033912</t>
  </si>
  <si>
    <t>HO</t>
  </si>
  <si>
    <t>Paul Goerg</t>
  </si>
  <si>
    <t>Brut Absolu</t>
  </si>
  <si>
    <t>0091792</t>
  </si>
  <si>
    <t>0091793</t>
  </si>
  <si>
    <t>Brut Rose</t>
  </si>
  <si>
    <t>0091791</t>
  </si>
  <si>
    <t>6/1.5L</t>
  </si>
  <si>
    <t>Brut Tradition</t>
  </si>
  <si>
    <t>0091789</t>
  </si>
  <si>
    <t>Brut Blanc de Blancs</t>
  </si>
  <si>
    <t>0091788</t>
  </si>
  <si>
    <t>12/375ml</t>
  </si>
  <si>
    <t>1/3L</t>
  </si>
  <si>
    <t>Brut Cuvee Lady</t>
  </si>
  <si>
    <t>0091790</t>
  </si>
  <si>
    <t>6/750ml</t>
  </si>
  <si>
    <t>Tradition Demi-Sec</t>
  </si>
  <si>
    <t>0091787</t>
  </si>
  <si>
    <t>Cloudburst Wine</t>
  </si>
  <si>
    <t>2010 Cloudburst Chardonnay</t>
  </si>
  <si>
    <t>12/case</t>
  </si>
  <si>
    <t>2010 Cloudburst Cabernet Sauvignon</t>
  </si>
  <si>
    <t>2011 Cloudburst Chardonnay</t>
  </si>
  <si>
    <t>CB</t>
  </si>
  <si>
    <t>0216560</t>
  </si>
  <si>
    <t>0216559</t>
  </si>
  <si>
    <t>0216561</t>
  </si>
  <si>
    <t>0213832</t>
  </si>
  <si>
    <t>0213831</t>
  </si>
  <si>
    <t>0213833</t>
  </si>
  <si>
    <t>0213850</t>
  </si>
  <si>
    <t>0213851</t>
  </si>
  <si>
    <t>0213849</t>
  </si>
  <si>
    <t>0213854</t>
  </si>
  <si>
    <t>0213841</t>
  </si>
  <si>
    <t>0213842</t>
  </si>
  <si>
    <t>0213830</t>
  </si>
  <si>
    <t>0214401</t>
  </si>
  <si>
    <t>0213828</t>
  </si>
  <si>
    <t>0213848</t>
  </si>
  <si>
    <t>0213835</t>
  </si>
  <si>
    <t>0213834</t>
  </si>
  <si>
    <t>0213855</t>
  </si>
  <si>
    <t>0213847</t>
  </si>
  <si>
    <t>0213846</t>
  </si>
  <si>
    <t>0213845</t>
  </si>
  <si>
    <t>0213844</t>
  </si>
  <si>
    <t>0213839</t>
  </si>
  <si>
    <t>0213836</t>
  </si>
  <si>
    <t>0213838</t>
  </si>
  <si>
    <t>0213837</t>
  </si>
  <si>
    <t>Guillon Painturaud Grande Champagne Cognac</t>
  </si>
  <si>
    <t>VSOP</t>
  </si>
  <si>
    <t>Guillon Painturaud Grande Champagne Cognac</t>
  </si>
  <si>
    <t>Hors d'Age</t>
  </si>
  <si>
    <t>6</t>
  </si>
  <si>
    <t>Guillon Painturaud Grande Champagne Cognac</t>
  </si>
  <si>
    <t>Renaissance</t>
  </si>
  <si>
    <t>6</t>
  </si>
  <si>
    <t>Paul Beau Grande Champagne Cognac</t>
  </si>
  <si>
    <t>VS</t>
  </si>
  <si>
    <t>12</t>
  </si>
  <si>
    <t>Paul Beau Grande Champagne Cognac</t>
  </si>
  <si>
    <t>VSOP</t>
  </si>
  <si>
    <t>6</t>
  </si>
  <si>
    <t>Paul Beau Grande Champagne Cognac</t>
  </si>
  <si>
    <t>Hors d'Age</t>
  </si>
  <si>
    <t>6</t>
  </si>
  <si>
    <t>Navarre Cognac Veille Reserve Grande Champagne</t>
  </si>
  <si>
    <t>Veille Reserve</t>
  </si>
  <si>
    <t>6</t>
  </si>
  <si>
    <t>Paul-Marie et Fils Vieux Pineau des Charentes</t>
  </si>
  <si>
    <t>Fut #6</t>
  </si>
  <si>
    <t>6</t>
  </si>
  <si>
    <t>Navarre Pineau des Charentes</t>
  </si>
  <si>
    <t>Red</t>
  </si>
  <si>
    <t>6</t>
  </si>
  <si>
    <t>Domaine d'Esperance Blanche d'Armagnac</t>
  </si>
  <si>
    <t>Blanche</t>
  </si>
  <si>
    <t>6</t>
  </si>
  <si>
    <t>Domaine d'Esperance Bas-Armagnac</t>
  </si>
  <si>
    <t>XO</t>
  </si>
  <si>
    <t>6</t>
  </si>
  <si>
    <t>Domaine d'Esperance Bas-Armagnac</t>
  </si>
  <si>
    <t>6</t>
  </si>
  <si>
    <t>Domaine d'Esperance Bas-Armagnac</t>
  </si>
  <si>
    <t>6</t>
  </si>
  <si>
    <t>Navazos-Palazzi</t>
  </si>
  <si>
    <t>Fino Cask Spanish Brandy</t>
  </si>
  <si>
    <t>6</t>
  </si>
  <si>
    <t>Navazos-Palazzi</t>
  </si>
  <si>
    <t>Ron Spanish Rum</t>
  </si>
  <si>
    <t>6</t>
  </si>
  <si>
    <t>Navazos-Palazzi</t>
  </si>
  <si>
    <t>Old Montilla Cask Spanish Brandy</t>
  </si>
  <si>
    <t>6</t>
  </si>
  <si>
    <t>Laurent Cazottes</t>
  </si>
  <si>
    <t>Sour Cherry Liquor</t>
  </si>
  <si>
    <t>Laurent Cazottes</t>
  </si>
  <si>
    <t>Quince Liquor</t>
  </si>
  <si>
    <t>Laurent Cazottes</t>
  </si>
  <si>
    <t>Folle Noire Liquor</t>
  </si>
  <si>
    <t>Laurent Cazottes</t>
  </si>
  <si>
    <t>Cedrat Liquor</t>
  </si>
  <si>
    <t>Laurent Cazottes</t>
  </si>
  <si>
    <t>Mauzac Rose eau de vie</t>
  </si>
  <si>
    <t>Laurent Cazottes</t>
  </si>
  <si>
    <t>Prunelart eau de vie</t>
  </si>
  <si>
    <t>Laurent Cazottes</t>
  </si>
  <si>
    <t>Pear Williams eau de vie</t>
  </si>
  <si>
    <t>Laurent Cazottes</t>
  </si>
  <si>
    <t>Greengage Plum eau de vie</t>
  </si>
  <si>
    <t>PZ</t>
  </si>
  <si>
    <t>Col del Mondo</t>
  </si>
  <si>
    <t>Montpulciano d'Abruzzo "Sunnae" 2011</t>
  </si>
  <si>
    <t>0214490</t>
  </si>
  <si>
    <t>Calosm</t>
  </si>
  <si>
    <t>Negroamaro Tisciano 2011</t>
  </si>
  <si>
    <t>0214491</t>
  </si>
  <si>
    <t>Alberto Marsetti</t>
  </si>
  <si>
    <t>Rosso di Valtellina 2011</t>
  </si>
  <si>
    <t>0214372</t>
  </si>
  <si>
    <t>GW</t>
  </si>
  <si>
    <t>Pannonica white</t>
  </si>
  <si>
    <t>Pannonica red</t>
  </si>
  <si>
    <t>Trockenbeerenauslese</t>
  </si>
  <si>
    <t>Eiswein</t>
  </si>
  <si>
    <t>Grüner Veltliner Guttenberg</t>
  </si>
  <si>
    <t>0047388</t>
  </si>
  <si>
    <t>0032853</t>
  </si>
  <si>
    <t>0086180</t>
  </si>
  <si>
    <t>12/750</t>
  </si>
  <si>
    <t>Brut Blanc de Blancs Millesime 2002</t>
  </si>
  <si>
    <t>Goerg Brut 1er Cru Millésime 2005</t>
  </si>
  <si>
    <t>CC</t>
  </si>
  <si>
    <t>Chioccioli</t>
  </si>
  <si>
    <t>Chianti Classico DOCG 2012</t>
  </si>
  <si>
    <t>LBD0122857</t>
  </si>
  <si>
    <t>Chianti Classico Riserva DOCG 2010</t>
  </si>
  <si>
    <t>LBD0122858</t>
  </si>
  <si>
    <t>AltoRe IGT Toscana 2010</t>
  </si>
  <si>
    <t>LBD0122859</t>
  </si>
  <si>
    <t>Altadonna</t>
  </si>
  <si>
    <t>Chianti Classico DOCG 2013</t>
  </si>
  <si>
    <t>LBD0122860</t>
  </si>
  <si>
    <t>Chianti Classico Riserva DOCG 2012</t>
  </si>
  <si>
    <t>LBD0122861</t>
  </si>
  <si>
    <t>Assalto IGT Toscana 2011</t>
  </si>
  <si>
    <t>LBD0122862</t>
  </si>
  <si>
    <t>0109136</t>
  </si>
  <si>
    <t>0109137</t>
  </si>
  <si>
    <t>Pannonica rose</t>
  </si>
  <si>
    <t>March, 2017 Price Postings</t>
  </si>
  <si>
    <t>Grüner Veltliner Kirchberg</t>
  </si>
  <si>
    <t>BB</t>
  </si>
  <si>
    <t>FUYU</t>
  </si>
  <si>
    <t xml:space="preserve">Japanese Whisky Small Batch </t>
  </si>
  <si>
    <t>Chateau Cabezac</t>
  </si>
  <si>
    <t>Tradition</t>
  </si>
  <si>
    <t>Alice</t>
  </si>
  <si>
    <t>Lucie Dutron</t>
  </si>
  <si>
    <t>Macon Villages</t>
  </si>
  <si>
    <t>On Y Va</t>
  </si>
  <si>
    <t>IGP Val de Loire</t>
  </si>
  <si>
    <t>DM</t>
  </si>
  <si>
    <t>JS</t>
  </si>
  <si>
    <t>Akitabare</t>
  </si>
  <si>
    <t>Shunsetsu</t>
  </si>
  <si>
    <t>Dewazakura</t>
  </si>
  <si>
    <t>Oka</t>
  </si>
  <si>
    <t>Izumi Judan</t>
  </si>
  <si>
    <t>Yukimanman</t>
  </si>
  <si>
    <t>Hoyo</t>
  </si>
  <si>
    <t>Kura no Hana</t>
  </si>
  <si>
    <t>"Sawayaka Junmai"</t>
  </si>
  <si>
    <t>Kamoizumi</t>
  </si>
  <si>
    <t>Nigori Ginjo</t>
  </si>
  <si>
    <t>Kokuryu</t>
  </si>
  <si>
    <t>Junmai Ginjo</t>
  </si>
  <si>
    <t>Koshi no Kanbai</t>
  </si>
  <si>
    <t>"Muku" Daiginjo</t>
  </si>
  <si>
    <t>Masumi</t>
  </si>
  <si>
    <t>Okuden Kantsukuri</t>
  </si>
  <si>
    <t>Nagurayama</t>
  </si>
  <si>
    <t>Yokikana</t>
  </si>
  <si>
    <t>Nagurayama Ginjo Nigori</t>
  </si>
  <si>
    <t>Sohomare</t>
  </si>
  <si>
    <t>Kimoto Tokubetsu Junmai</t>
  </si>
  <si>
    <t>Tedorigawa</t>
  </si>
  <si>
    <t>Iki na Onna</t>
  </si>
  <si>
    <t>Yamahai Junmai</t>
  </si>
  <si>
    <t>DM8057</t>
  </si>
  <si>
    <t>Moulin de Bel Air</t>
  </si>
  <si>
    <t>Bordeaux Superieur</t>
  </si>
  <si>
    <t>JA</t>
  </si>
  <si>
    <t>Chapuis Freres</t>
  </si>
  <si>
    <t>Chorey Blanc 2019</t>
  </si>
  <si>
    <t>Hautes Cotes De Beaune Blanc 2020</t>
  </si>
  <si>
    <t>Savigny Les Beaune 2019</t>
  </si>
  <si>
    <t>Ganevat</t>
  </si>
  <si>
    <t>Arbois Chardonnay Arces 2018</t>
  </si>
  <si>
    <t>Les Devoiles 2012</t>
  </si>
  <si>
    <t>Pinot Noir Les Chonchons 2019</t>
  </si>
  <si>
    <t>Poulprix 2019</t>
  </si>
  <si>
    <t>Giachino</t>
  </si>
  <si>
    <t>Giachino Freres Giac Red 2020</t>
  </si>
  <si>
    <t>Giac Potes 2020</t>
  </si>
  <si>
    <t>Cotes du Jura Rouge Poulsard Vieilles Vignes 2018</t>
  </si>
  <si>
    <t>Primitif 2020</t>
  </si>
  <si>
    <t>Le Champ D'Orphee</t>
  </si>
  <si>
    <t>Le Champ D'Orphee Le Champ D'Orphee 2019</t>
  </si>
  <si>
    <t>Le Champ D'Orphee Papillon D’Orphee 2020</t>
  </si>
  <si>
    <t>Les Grangeons De L'Albarine</t>
  </si>
  <si>
    <t>Les Grangeons De L'Albarine Altesse En Paradise</t>
  </si>
  <si>
    <t>Marc Delienne</t>
  </si>
  <si>
    <t>Avalanche De Printemps AOC Fleurie 2019</t>
  </si>
  <si>
    <t>Morgan Truchetet</t>
  </si>
  <si>
    <t>Nuits Saint George Les Topons 2019</t>
  </si>
  <si>
    <t>Vieilles Vignes Les Chaillots 2019</t>
  </si>
  <si>
    <t>Domaine Guion</t>
  </si>
  <si>
    <t>Cuvee Prestige 2017</t>
  </si>
  <si>
    <t>Domaine Partage</t>
  </si>
  <si>
    <t>Chignin AOP "Le Jaja" 2020</t>
  </si>
  <si>
    <t>Mondeuse de Savoie AOP "La Deuse" 2020</t>
  </si>
  <si>
    <t>Chignin Bergeron AOP "Les Filles" 2020</t>
  </si>
  <si>
    <t>Corton Charlemagne</t>
  </si>
  <si>
    <t>Pernard Vergellesses</t>
  </si>
  <si>
    <t>Domaine de Rutissons</t>
  </si>
  <si>
    <t>Verdesse, 2020</t>
  </si>
  <si>
    <t xml:space="preserve">Domaine de Montessuit </t>
  </si>
  <si>
    <t>Ayze Petillant Grand Reserve</t>
  </si>
  <si>
    <t>Cuvee Jonquille</t>
  </si>
  <si>
    <t>Domain Jaulin-Plaisantin</t>
  </si>
  <si>
    <t>Les Bruyeres, 2019</t>
  </si>
  <si>
    <t>L'Enfer, 2017</t>
  </si>
  <si>
    <t>Les Hauts &amp; Les Bas, 2017</t>
  </si>
  <si>
    <t>MP</t>
  </si>
  <si>
    <t>Bajta</t>
  </si>
  <si>
    <t>Pet Nat Muskat</t>
  </si>
  <si>
    <t>Pikasi</t>
  </si>
  <si>
    <t>Pinela</t>
  </si>
  <si>
    <t>Rebula</t>
  </si>
  <si>
    <t>Kobal</t>
  </si>
  <si>
    <t>Pinot Grigio</t>
  </si>
  <si>
    <t>Pullus</t>
  </si>
  <si>
    <t>Halozan</t>
  </si>
  <si>
    <t>Zajc</t>
  </si>
  <si>
    <t>Cvicek</t>
  </si>
  <si>
    <t>Rodica</t>
  </si>
  <si>
    <t>Malvasia</t>
  </si>
  <si>
    <t>VK</t>
  </si>
  <si>
    <t>Skrlet</t>
  </si>
  <si>
    <t>Sanctum</t>
  </si>
  <si>
    <t>Leptir</t>
  </si>
  <si>
    <t>Lisica Pinot Noir</t>
  </si>
  <si>
    <t>U-nique</t>
  </si>
  <si>
    <t>SD</t>
  </si>
  <si>
    <t>Alario Claudio</t>
  </si>
  <si>
    <t>Barolo DOCG Sorano</t>
  </si>
  <si>
    <t>Cascina del Colle</t>
  </si>
  <si>
    <t>Duca Minimo Montepulciano D'Abruzzo DOC</t>
  </si>
  <si>
    <t xml:space="preserve">Duca Minimo Trebbiano D'Abruzzo DOC </t>
  </si>
  <si>
    <t>Filadoro</t>
  </si>
  <si>
    <t xml:space="preserve">Campania Falanghina IGT </t>
  </si>
  <si>
    <t xml:space="preserve">Irpinia Aglianico DOC </t>
  </si>
  <si>
    <t>Poggiarellino</t>
  </si>
  <si>
    <t>Brunello di Montalcino DOCG</t>
  </si>
  <si>
    <t>Winter Blossom 300ml</t>
  </si>
  <si>
    <t>Winter Blossom 720ml</t>
  </si>
  <si>
    <t>Winter Blossom 1800ml</t>
  </si>
  <si>
    <t>Crystal Dragon</t>
  </si>
  <si>
    <t>Gekkyu 300ml</t>
  </si>
  <si>
    <t>Gekkyu 720ml</t>
  </si>
  <si>
    <t>Gekkyu 1800ml</t>
  </si>
  <si>
    <t>OS</t>
  </si>
  <si>
    <t>Domaine Francois Schmitt</t>
  </si>
  <si>
    <t>Crémant d’Alsace Blanc de Noirs Extra Brut</t>
  </si>
  <si>
    <t>Eric Vairet</t>
  </si>
  <si>
    <t>Domaine Chibaou</t>
  </si>
  <si>
    <t>Château Meyre</t>
  </si>
  <si>
    <t>Cargol</t>
  </si>
  <si>
    <t>IGP Coteaux de Bessilles Pinot Noir</t>
  </si>
  <si>
    <t>Komekome 500ml</t>
  </si>
  <si>
    <t>"Omachi" Jewel Brochade 720ml</t>
  </si>
  <si>
    <t>"Omachi" Jewel Brochade 1800ml</t>
  </si>
  <si>
    <t>"Junmai Ginjo" Indigo 720ml</t>
  </si>
  <si>
    <t>"Junmai Ginjo" Indigo 1800ml</t>
  </si>
  <si>
    <t>"Yamahai Daiginjo" Chrysanthemum Meadow 300ml</t>
  </si>
  <si>
    <t>"Yamahai Daiginjo" Chrysanthemum Meadow 720ml</t>
  </si>
  <si>
    <t>"Yamahai Daiginjo" Chrysanthemum Meadow 1800ml</t>
  </si>
  <si>
    <t>L’Un des Sept Pinot blanc 2021</t>
  </si>
  <si>
    <t>L’Un des Sept Pinot blanc 2022</t>
  </si>
  <si>
    <t>Chateau d'Astros</t>
  </si>
  <si>
    <t>Chateau Saint Martin de la Garrigue</t>
  </si>
  <si>
    <t>Domaine Desvabre</t>
  </si>
  <si>
    <t>Clair de Lune Chardonnay-Vermentino</t>
  </si>
  <si>
    <t>Clair de Lune Cabernet Sauvignon</t>
  </si>
  <si>
    <t>Les Eclaireurs</t>
  </si>
  <si>
    <t>Champagne Soutiran</t>
  </si>
  <si>
    <t>Cuvée Alexandre</t>
  </si>
  <si>
    <t>Cuvée Signature</t>
  </si>
  <si>
    <t>Brut Nature</t>
  </si>
  <si>
    <t>Rosé de Saignée</t>
  </si>
  <si>
    <t>Domaine Joncy</t>
  </si>
  <si>
    <t>Domaine Saint Martin de la Garrigue</t>
  </si>
  <si>
    <t>IGP Coteaux de Bessilles Chardonnay</t>
  </si>
  <si>
    <t>Blanc de Blanc</t>
  </si>
  <si>
    <t>Cuvée La Perle Noire</t>
  </si>
  <si>
    <t>Millésimé</t>
  </si>
  <si>
    <t>Grand Cru Rosé</t>
  </si>
  <si>
    <t>L’un des Sept Riesling</t>
  </si>
  <si>
    <t>“Alsace” Bollenberg La Colline aux Cailloux</t>
  </si>
  <si>
    <t>Grand cru Riesling Pfingstberg "Paradis" (2017)</t>
  </si>
  <si>
    <t>AOP Aligoté</t>
  </si>
  <si>
    <t>AOP Saint-Aubin blanc</t>
  </si>
  <si>
    <t>AOP Beaune Montée Rouge blanc</t>
  </si>
  <si>
    <t>AOP Beaujolais Villages rouge</t>
  </si>
  <si>
    <t>AOP Coteaux Bourguignons</t>
  </si>
  <si>
    <t>AOP Bourgogne Côte d’Or Pinot Noir</t>
  </si>
  <si>
    <t>AOP Côtes de Nuits-Villages rouge</t>
  </si>
  <si>
    <t>AOP Santenay 1er cru Beauregards</t>
  </si>
  <si>
    <t>AOP Beaune 1er cru Cent Vignes</t>
  </si>
  <si>
    <t>AOP Beaujolais Villages Quincié blanc</t>
  </si>
  <si>
    <t>AOP Beaujolais Villages Quincié rouge</t>
  </si>
  <si>
    <t>AOP Régnié "Les Bulliats"</t>
  </si>
  <si>
    <t>AOP Chiroubles "Le Pont"</t>
  </si>
  <si>
    <t>AOP Côte de Brouilly "Charvannes"</t>
  </si>
  <si>
    <t>Domaine du Roujou</t>
  </si>
  <si>
    <t>El Chardo Vin de France</t>
  </si>
  <si>
    <t>El Pinot Vin de France</t>
  </si>
  <si>
    <t>Le Vin des Copains AOP Touraine Sauvignon blanc</t>
  </si>
  <si>
    <t>Le Vin des Copains AOP Touraine Gamay-Cabernet Franc</t>
  </si>
  <si>
    <t>"Amour" AOP Provence blanc</t>
  </si>
  <si>
    <t>"Amour" AOP Provence rouge</t>
  </si>
  <si>
    <t>Les 37 AOP Languedoc blanc</t>
  </si>
  <si>
    <t>Les 37 AOP Languedoc rose</t>
  </si>
  <si>
    <t>Les 37 AOP Languedoc rouge</t>
  </si>
  <si>
    <t>AOP Picpoul de Pinet</t>
  </si>
  <si>
    <t>"Bronzinelle" AOP Languedoc rouge</t>
  </si>
  <si>
    <t>Pomponette Blanc</t>
  </si>
  <si>
    <t>Pomponette Rouge</t>
  </si>
  <si>
    <t>DO Rias Baixas Albariño</t>
  </si>
  <si>
    <t>Spain rosé</t>
  </si>
  <si>
    <t>LC1400</t>
  </si>
  <si>
    <t>LC1493</t>
  </si>
  <si>
    <t>LC1494</t>
  </si>
  <si>
    <t>LC1498</t>
  </si>
  <si>
    <t>LC1534</t>
  </si>
  <si>
    <t>LC2104</t>
  </si>
  <si>
    <t>LC2105</t>
  </si>
  <si>
    <t>LC2236</t>
  </si>
  <si>
    <t>LC2237</t>
  </si>
  <si>
    <t>LC2238</t>
  </si>
  <si>
    <t>LC2270</t>
  </si>
  <si>
    <t>LC2271</t>
  </si>
  <si>
    <t>LC2723</t>
  </si>
  <si>
    <t>LC2739</t>
  </si>
  <si>
    <t>LC2743</t>
  </si>
  <si>
    <t>LC5728</t>
  </si>
  <si>
    <t>LC6414</t>
  </si>
  <si>
    <t>LC8068</t>
  </si>
  <si>
    <t>LC8226</t>
  </si>
  <si>
    <t>LC8228</t>
  </si>
  <si>
    <t>LC8229</t>
  </si>
  <si>
    <t>LC8965</t>
  </si>
  <si>
    <t>LC9526</t>
  </si>
  <si>
    <t>Milan Nestarec</t>
  </si>
  <si>
    <t>Nestarec Okr</t>
  </si>
  <si>
    <t>Nestarec Bel</t>
  </si>
  <si>
    <t>Nestarec Nach</t>
  </si>
  <si>
    <t>Juicy Fruit</t>
  </si>
  <si>
    <t>Christina</t>
  </si>
  <si>
    <t>Gruner Veltliner</t>
  </si>
  <si>
    <t>Rose</t>
  </si>
  <si>
    <t>Gaspard</t>
  </si>
  <si>
    <t>Touraine Sauvignon Blanc</t>
  </si>
  <si>
    <t>Bulles</t>
  </si>
  <si>
    <t>Cabernet Franc</t>
  </si>
  <si>
    <t>Domaine de la Patience</t>
  </si>
  <si>
    <t>Patience From the Tank White</t>
  </si>
  <si>
    <t>Patience From The Tank Red Keg</t>
  </si>
  <si>
    <t>Patience From the Tank Rose</t>
  </si>
  <si>
    <t>Herve Souhaut</t>
  </si>
  <si>
    <t>Souhaut Syrah</t>
  </si>
  <si>
    <t>Bartucci Bugey Cerdon</t>
  </si>
  <si>
    <t>Les Vignerons D`Estezargues</t>
  </si>
  <si>
    <t>Estezargues From the Tank Red</t>
  </si>
  <si>
    <t>Patience From The Tank White</t>
  </si>
  <si>
    <t>Patience From The Tank Rose</t>
  </si>
  <si>
    <t>Laurence et Remi Dufaitre</t>
  </si>
  <si>
    <t>Dufaitre Brouilly</t>
  </si>
  <si>
    <t>Coralie et Damien Delecheneau</t>
  </si>
  <si>
    <t>Delecheneau Trinquames Sauvignon</t>
  </si>
  <si>
    <t>"Amour" AOP Provence rose</t>
  </si>
  <si>
    <t>"Absolu" AOP Provence rose</t>
  </si>
  <si>
    <t>La Girouette</t>
  </si>
  <si>
    <t>The Granite Post</t>
  </si>
  <si>
    <t>LC1286</t>
  </si>
  <si>
    <t>LC2276</t>
  </si>
  <si>
    <t>LC2282</t>
  </si>
  <si>
    <t>Orange</t>
  </si>
  <si>
    <t>LC2286</t>
  </si>
  <si>
    <t>LC2326</t>
  </si>
  <si>
    <t>LC232823</t>
  </si>
  <si>
    <t>LC2340</t>
  </si>
  <si>
    <t>LC2342</t>
  </si>
  <si>
    <t>LC2343</t>
  </si>
  <si>
    <t>LC2345</t>
  </si>
  <si>
    <t>Zweigelt</t>
  </si>
  <si>
    <t>Bartucci</t>
  </si>
  <si>
    <t>LC8343</t>
  </si>
  <si>
    <t>From The Tank</t>
  </si>
  <si>
    <t>LC8344</t>
  </si>
  <si>
    <t>White</t>
  </si>
  <si>
    <t>LC8345</t>
  </si>
  <si>
    <t>LC8346</t>
  </si>
  <si>
    <t>LC8347</t>
  </si>
  <si>
    <t>LC8348</t>
  </si>
  <si>
    <t>LC957723</t>
  </si>
  <si>
    <t>Trinquames Sauvignon</t>
  </si>
  <si>
    <t>LC958022</t>
  </si>
  <si>
    <t>Bel</t>
  </si>
  <si>
    <t>LC9581</t>
  </si>
  <si>
    <t>Nach</t>
  </si>
  <si>
    <t>LC9583</t>
  </si>
  <si>
    <t>Okr</t>
  </si>
  <si>
    <t>LC958322</t>
  </si>
  <si>
    <t>Domaine François Schmitt</t>
  </si>
  <si>
    <t>L'Un des Sept Gerwurztraminer</t>
  </si>
  <si>
    <t>L'Un des Sept Pinot Gris</t>
  </si>
  <si>
    <t>L'Un des Sept Pinot Noir</t>
  </si>
  <si>
    <t>Roujou</t>
  </si>
  <si>
    <t>orange wine vin de France</t>
  </si>
  <si>
    <t>Top Source</t>
  </si>
  <si>
    <t>Columbia Valley Sauvignon blanc</t>
  </si>
  <si>
    <t>Columbia Valley Syrah-Grenache</t>
  </si>
  <si>
    <t>Walla Walla Valley Syrah</t>
  </si>
  <si>
    <t>SIP Different</t>
  </si>
  <si>
    <t xml:space="preserve">Domaine Aimé Blouzard </t>
  </si>
  <si>
    <t>Macon-Péronne "Les As" blanc</t>
  </si>
  <si>
    <t>Macon-Péronne blanc</t>
  </si>
  <si>
    <t>Bourgogne Pinot Noir</t>
  </si>
  <si>
    <t>Macon-Péronne "La Vache qui tache" rouge</t>
  </si>
  <si>
    <t>Crémant de Bourgogne</t>
  </si>
  <si>
    <t>Domaine Les 4 Vents</t>
  </si>
  <si>
    <t>Crozes-Hermitage "Saint Jaimes" rouge</t>
  </si>
  <si>
    <t>Crozes-Hermitage rouge</t>
  </si>
  <si>
    <t>Crozes-Hermitage "La Rage" blanc</t>
  </si>
  <si>
    <t>Crozes-Hermitage "Les Pitchounettes" rouge</t>
  </si>
  <si>
    <t>Crozes-Hermitage "Les Pitchounettes" blanc</t>
  </si>
  <si>
    <t>The Satellite Wines IGP Collines Rhodannienne
"Marsana" blanc</t>
  </si>
  <si>
    <t>Mas de Jacquet</t>
  </si>
  <si>
    <t>Abel Muscat Sec</t>
  </si>
  <si>
    <t>L'Embrun Nature Muscat Petis Grains</t>
  </si>
  <si>
    <t>"L'Intrus" Orange Nature Grenache Gris</t>
  </si>
  <si>
    <t>"Pauline" rosé</t>
  </si>
  <si>
    <t>"L'Estivin" Nature-Cinsault rouge</t>
  </si>
  <si>
    <t>Château de Maydragues</t>
  </si>
  <si>
    <t>Gaillac "Les Mages" rouge</t>
  </si>
  <si>
    <t>VDF "1609" rouge</t>
  </si>
  <si>
    <t>VDF "23 Fahrenheit" rouge</t>
  </si>
  <si>
    <t>"Les Mages" blanc</t>
  </si>
  <si>
    <t>VDF "Loin de l'Oeil" blanc</t>
  </si>
  <si>
    <t>VDF "Rosé de Maydragues" rosé</t>
  </si>
  <si>
    <t>VDF "Brut Rosé de Maydragues" Sparkling rosé</t>
  </si>
  <si>
    <t>Blanc en Bulles PetNat MOG</t>
  </si>
  <si>
    <t>Rose en Bulles PetNat MOG</t>
  </si>
  <si>
    <t>AOP Saumur Chenin "Tuffeau" MOG</t>
  </si>
  <si>
    <t>Chenin cuvée Maceration MOG</t>
  </si>
  <si>
    <t>Gamay MOG</t>
  </si>
  <si>
    <t>AOP Saumur Cabernet Franc "Silex" MOG</t>
  </si>
  <si>
    <t>Sauvignon blanc MOG</t>
  </si>
  <si>
    <t>“Surnaturel” Merlot MOG</t>
  </si>
  <si>
    <t>Le Dissident Vin de France rouge MOG</t>
  </si>
  <si>
    <t>Haut-Médoc Cru Bourgeois Supérieur MOG</t>
  </si>
  <si>
    <t>AOP Margaux Gallen MOG</t>
  </si>
  <si>
    <t>IGP Cévennes Chardonnay MOG</t>
  </si>
  <si>
    <t>IGP Cévennes Pinot Noir MOG</t>
  </si>
  <si>
    <t>IGP Cévennes Cabernet Sauvignon MOG</t>
  </si>
  <si>
    <t>Chibaou AOP Bordeaux blanc MOG</t>
  </si>
  <si>
    <t>Rayre AOP Bergerac rosé MOG</t>
  </si>
  <si>
    <t>Chibaou AOP Bordeaux rouge MOG</t>
  </si>
  <si>
    <t>Chibaou Vin de France Sparkling White MOG</t>
  </si>
  <si>
    <t>Chibaou Vin de France Sparkling rosé MOG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</si>
</sst>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/yy"/>
    <numFmt numFmtId="169" formatCode="&quot;$&quot;#,##0"/>
    <numFmt numFmtId="170" formatCode="&quot;$&quot;0.00"/>
    <numFmt numFmtId="171" formatCode="[$$]#,##0.00"/>
    <numFmt numFmtId="172" formatCode="&quot;$&quot;#,##0.00;[Red]\-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2"/>
      <color indexed="8"/>
      <name val="Calibri"/>
      <family val="2"/>
    </font>
    <font>
      <b/>
      <sz val="10"/>
      <color indexed="63"/>
      <name val="Arial"/>
      <family val="2"/>
    </font>
    <font>
      <sz val="18"/>
      <color indexed="57"/>
      <name val="Calibri Light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222222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1"/>
      <color rgb="FF000000"/>
      <name val="Arial"/>
      <family val="0"/>
    </font>
    <font>
      <sz val="11"/>
      <color theme="1"/>
      <name val="Arial"/>
      <family val="0"/>
    </font>
    <font>
      <sz val="11"/>
      <color rgb="FF1F1F1F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EF72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AAAAAA"/>
      </left>
      <right style="thin">
        <color rgb="FFAAAAAA"/>
      </right>
      <top>
        <color indexed="63"/>
      </top>
      <bottom style="thin">
        <color rgb="FFAAAAAA"/>
      </bottom>
    </border>
    <border>
      <left>
        <color indexed="63"/>
      </left>
      <right style="thin">
        <color rgb="FFAAAAAA"/>
      </right>
      <top>
        <color indexed="63"/>
      </top>
      <bottom style="thin">
        <color rgb="FFAAAAAA"/>
      </bottom>
    </border>
    <border>
      <left>
        <color indexed="63"/>
      </left>
      <right>
        <color indexed="63"/>
      </right>
      <top>
        <color indexed="63"/>
      </top>
      <bottom style="thin">
        <color rgb="FFAAAAAA"/>
      </bottom>
    </border>
    <border>
      <left/>
      <right style="thin">
        <color rgb="FFAAAAAA"/>
      </right>
      <top/>
      <bottom/>
    </border>
    <border>
      <left style="thin">
        <color rgb="FFAAAAAA"/>
      </left>
      <right style="thin">
        <color rgb="FFAAAAAA"/>
      </right>
      <top/>
      <bottom/>
    </border>
    <border>
      <left>
        <color indexed="63"/>
      </left>
      <right>
        <color indexed="63"/>
      </right>
      <top style="thin">
        <color rgb="FFAAAAAA"/>
      </top>
      <bottom style="thin">
        <color rgb="FFAAAAAA"/>
      </bottom>
    </border>
    <border>
      <left>
        <color indexed="63"/>
      </left>
      <right style="thin">
        <color rgb="FFAAAAAA"/>
      </right>
      <top style="thin">
        <color rgb="FFAAAAAA"/>
      </top>
      <bottom style="thin">
        <color rgb="FFAAAAAA"/>
      </bottom>
    </border>
  </borders>
  <cellStyleXfs count="67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4" fontId="1" fillId="0" borderId="0" xfId="44" applyFont="1" applyAlignment="1">
      <alignment/>
    </xf>
    <xf numFmtId="44" fontId="1" fillId="0" borderId="0" xfId="44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44" applyNumberFormat="1" applyFont="1" applyBorder="1" applyAlignment="1">
      <alignment horizontal="right"/>
    </xf>
    <xf numFmtId="164" fontId="8" fillId="0" borderId="10" xfId="44" applyNumberFormat="1" applyFont="1" applyBorder="1" applyAlignment="1">
      <alignment horizontal="right"/>
    </xf>
    <xf numFmtId="164" fontId="0" fillId="0" borderId="10" xfId="44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44" fontId="0" fillId="0" borderId="10" xfId="44" applyFon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4" fontId="0" fillId="0" borderId="10" xfId="46" applyFont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6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36" fillId="0" borderId="0" xfId="59">
      <alignment/>
      <protection/>
    </xf>
    <xf numFmtId="164" fontId="36" fillId="0" borderId="0" xfId="59" applyNumberFormat="1">
      <alignment/>
      <protection/>
    </xf>
    <xf numFmtId="0" fontId="51" fillId="0" borderId="0" xfId="0" applyFont="1" applyAlignment="1">
      <alignment/>
    </xf>
    <xf numFmtId="43" fontId="0" fillId="0" borderId="0" xfId="42" applyFont="1" applyAlignment="1">
      <alignment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8" fontId="52" fillId="0" borderId="0" xfId="0" applyNumberFormat="1" applyFont="1" applyAlignment="1">
      <alignment/>
    </xf>
    <xf numFmtId="49" fontId="53" fillId="0" borderId="14" xfId="0" applyNumberFormat="1" applyFont="1" applyBorder="1" applyAlignment="1">
      <alignment/>
    </xf>
    <xf numFmtId="49" fontId="53" fillId="0" borderId="15" xfId="0" applyNumberFormat="1" applyFont="1" applyBorder="1" applyAlignment="1">
      <alignment/>
    </xf>
    <xf numFmtId="49" fontId="53" fillId="0" borderId="16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5" xfId="0" applyFont="1" applyBorder="1" applyAlignment="1">
      <alignment horizontal="right"/>
    </xf>
    <xf numFmtId="170" fontId="53" fillId="0" borderId="15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171" fontId="53" fillId="0" borderId="15" xfId="0" applyNumberFormat="1" applyFont="1" applyBorder="1" applyAlignment="1">
      <alignment horizontal="center"/>
    </xf>
    <xf numFmtId="49" fontId="54" fillId="0" borderId="15" xfId="0" applyNumberFormat="1" applyFont="1" applyBorder="1" applyAlignment="1">
      <alignment/>
    </xf>
    <xf numFmtId="49" fontId="53" fillId="0" borderId="17" xfId="0" applyNumberFormat="1" applyFont="1" applyBorder="1" applyAlignment="1">
      <alignment/>
    </xf>
    <xf numFmtId="49" fontId="53" fillId="0" borderId="0" xfId="0" applyNumberFormat="1" applyFont="1" applyAlignment="1">
      <alignment/>
    </xf>
    <xf numFmtId="0" fontId="54" fillId="0" borderId="17" xfId="0" applyFont="1" applyBorder="1" applyAlignment="1">
      <alignment/>
    </xf>
    <xf numFmtId="171" fontId="53" fillId="0" borderId="17" xfId="0" applyNumberFormat="1" applyFont="1" applyBorder="1" applyAlignment="1">
      <alignment horizontal="center"/>
    </xf>
    <xf numFmtId="0" fontId="36" fillId="0" borderId="0" xfId="0" applyFont="1" applyAlignment="1">
      <alignment vertical="center" wrapText="1"/>
    </xf>
    <xf numFmtId="0" fontId="54" fillId="0" borderId="16" xfId="0" applyFont="1" applyBorder="1" applyAlignment="1">
      <alignment horizontal="right"/>
    </xf>
    <xf numFmtId="172" fontId="31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5" xfId="0" applyFont="1" applyBorder="1" applyAlignment="1">
      <alignment/>
    </xf>
    <xf numFmtId="49" fontId="53" fillId="33" borderId="14" xfId="0" applyNumberFormat="1" applyFont="1" applyFill="1" applyBorder="1" applyAlignment="1">
      <alignment/>
    </xf>
    <xf numFmtId="49" fontId="53" fillId="33" borderId="15" xfId="0" applyNumberFormat="1" applyFont="1" applyFill="1" applyBorder="1" applyAlignment="1">
      <alignment/>
    </xf>
    <xf numFmtId="49" fontId="53" fillId="33" borderId="16" xfId="0" applyNumberFormat="1" applyFont="1" applyFill="1" applyBorder="1" applyAlignment="1">
      <alignment/>
    </xf>
    <xf numFmtId="49" fontId="54" fillId="33" borderId="15" xfId="0" applyNumberFormat="1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54" fillId="33" borderId="15" xfId="0" applyFont="1" applyFill="1" applyBorder="1" applyAlignment="1">
      <alignment horizontal="right"/>
    </xf>
    <xf numFmtId="171" fontId="53" fillId="33" borderId="15" xfId="0" applyNumberFormat="1" applyFont="1" applyFill="1" applyBorder="1" applyAlignment="1">
      <alignment horizontal="center"/>
    </xf>
    <xf numFmtId="170" fontId="53" fillId="33" borderId="15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49" fontId="53" fillId="34" borderId="14" xfId="0" applyNumberFormat="1" applyFont="1" applyFill="1" applyBorder="1" applyAlignment="1">
      <alignment/>
    </xf>
    <xf numFmtId="49" fontId="53" fillId="34" borderId="15" xfId="0" applyNumberFormat="1" applyFont="1" applyFill="1" applyBorder="1" applyAlignment="1">
      <alignment/>
    </xf>
    <xf numFmtId="49" fontId="53" fillId="34" borderId="16" xfId="0" applyNumberFormat="1" applyFont="1" applyFill="1" applyBorder="1" applyAlignment="1">
      <alignment/>
    </xf>
    <xf numFmtId="0" fontId="54" fillId="34" borderId="15" xfId="0" applyFont="1" applyFill="1" applyBorder="1" applyAlignment="1">
      <alignment/>
    </xf>
    <xf numFmtId="0" fontId="54" fillId="34" borderId="15" xfId="0" applyFont="1" applyFill="1" applyBorder="1" applyAlignment="1">
      <alignment horizontal="right"/>
    </xf>
    <xf numFmtId="171" fontId="53" fillId="34" borderId="15" xfId="0" applyNumberFormat="1" applyFont="1" applyFill="1" applyBorder="1" applyAlignment="1">
      <alignment horizontal="center"/>
    </xf>
    <xf numFmtId="170" fontId="53" fillId="34" borderId="15" xfId="0" applyNumberFormat="1" applyFont="1" applyFill="1" applyBorder="1" applyAlignment="1">
      <alignment horizontal="center"/>
    </xf>
    <xf numFmtId="0" fontId="54" fillId="34" borderId="0" xfId="0" applyFont="1" applyFill="1" applyBorder="1" applyAlignment="1">
      <alignment/>
    </xf>
    <xf numFmtId="0" fontId="53" fillId="0" borderId="14" xfId="0" applyFont="1" applyBorder="1" applyAlignment="1">
      <alignment/>
    </xf>
    <xf numFmtId="0" fontId="53" fillId="0" borderId="16" xfId="0" applyFont="1" applyBorder="1" applyAlignment="1">
      <alignment/>
    </xf>
    <xf numFmtId="0" fontId="31" fillId="0" borderId="15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7" xfId="0" applyFont="1" applyBorder="1" applyAlignment="1">
      <alignment/>
    </xf>
    <xf numFmtId="0" fontId="54" fillId="0" borderId="17" xfId="0" applyFont="1" applyBorder="1" applyAlignment="1">
      <alignment horizontal="right"/>
    </xf>
    <xf numFmtId="170" fontId="53" fillId="0" borderId="17" xfId="0" applyNumberFormat="1" applyFont="1" applyBorder="1" applyAlignment="1">
      <alignment horizont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164" fontId="55" fillId="0" borderId="0" xfId="0" applyNumberFormat="1" applyFont="1" applyAlignment="1">
      <alignment horizontal="right" vertical="center" wrapText="1"/>
    </xf>
    <xf numFmtId="170" fontId="53" fillId="0" borderId="0" xfId="0" applyNumberFormat="1" applyFont="1" applyAlignment="1">
      <alignment horizontal="center"/>
    </xf>
    <xf numFmtId="0" fontId="56" fillId="0" borderId="0" xfId="0" applyFont="1" applyAlignment="1">
      <alignment vertical="center" wrapText="1"/>
    </xf>
    <xf numFmtId="0" fontId="53" fillId="33" borderId="0" xfId="0" applyFont="1" applyFill="1" applyBorder="1" applyAlignment="1">
      <alignment/>
    </xf>
    <xf numFmtId="0" fontId="55" fillId="33" borderId="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right"/>
    </xf>
    <xf numFmtId="164" fontId="55" fillId="33" borderId="0" xfId="0" applyNumberFormat="1" applyFont="1" applyFill="1" applyBorder="1" applyAlignment="1">
      <alignment horizontal="right" vertical="center" wrapText="1"/>
    </xf>
    <xf numFmtId="170" fontId="53" fillId="33" borderId="0" xfId="0" applyNumberFormat="1" applyFont="1" applyFill="1" applyBorder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5" fillId="3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56" fillId="0" borderId="0" xfId="0" applyFont="1" applyAlignment="1">
      <alignment horizontal="left" vertical="center" wrapText="1"/>
    </xf>
    <xf numFmtId="0" fontId="53" fillId="0" borderId="19" xfId="0" applyFont="1" applyBorder="1" applyAlignment="1">
      <alignment/>
    </xf>
    <xf numFmtId="0" fontId="0" fillId="0" borderId="20" xfId="0" applyFont="1" applyBorder="1" applyAlignment="1">
      <alignment/>
    </xf>
    <xf numFmtId="49" fontId="53" fillId="0" borderId="16" xfId="0" applyNumberFormat="1" applyFont="1" applyBorder="1" applyAlignment="1">
      <alignment/>
    </xf>
    <xf numFmtId="0" fontId="53" fillId="33" borderId="16" xfId="0" applyFont="1" applyFill="1" applyBorder="1" applyAlignment="1">
      <alignment/>
    </xf>
    <xf numFmtId="49" fontId="53" fillId="33" borderId="16" xfId="0" applyNumberFormat="1" applyFont="1" applyFill="1" applyBorder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6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7"/>
  <sheetViews>
    <sheetView tabSelected="1" zoomScalePageLayoutView="0" workbookViewId="0" topLeftCell="A355">
      <selection activeCell="A370" sqref="A370"/>
    </sheetView>
  </sheetViews>
  <sheetFormatPr defaultColWidth="9.140625" defaultRowHeight="12.75"/>
  <cols>
    <col min="1" max="1" width="8.7109375" style="2" bestFit="1" customWidth="1"/>
    <col min="2" max="2" width="17.421875" style="10" customWidth="1"/>
    <col min="3" max="3" width="45.28125" style="10" customWidth="1"/>
    <col min="4" max="4" width="13.7109375" style="10" customWidth="1"/>
    <col min="5" max="5" width="9.140625" style="10" customWidth="1"/>
    <col min="6" max="6" width="13.00390625" style="47" customWidth="1"/>
    <col min="7" max="7" width="11.28125" style="47" customWidth="1"/>
    <col min="8" max="13" width="9.140625" style="10" customWidth="1"/>
    <col min="14" max="16384" width="9.140625" style="11" customWidth="1"/>
  </cols>
  <sheetData>
    <row r="1" spans="6:7" ht="12.75">
      <c r="F1" s="36"/>
      <c r="G1" s="36"/>
    </row>
    <row r="2" spans="2:7" ht="12.75">
      <c r="B2" s="1" t="s">
        <v>0</v>
      </c>
      <c r="F2" s="36"/>
      <c r="G2" s="36"/>
    </row>
    <row r="3" spans="2:7" ht="12.75">
      <c r="B3" s="1" t="s">
        <v>1</v>
      </c>
      <c r="F3" s="36"/>
      <c r="G3" s="36"/>
    </row>
    <row r="4" spans="2:7" ht="12.75">
      <c r="B4" s="1" t="s">
        <v>2</v>
      </c>
      <c r="F4" s="36"/>
      <c r="G4" s="36"/>
    </row>
    <row r="5" spans="2:7" ht="12.75">
      <c r="B5" s="1" t="s">
        <v>3</v>
      </c>
      <c r="F5" s="36"/>
      <c r="G5" s="36"/>
    </row>
    <row r="6" spans="2:7" ht="12.75">
      <c r="B6" s="12"/>
      <c r="F6" s="36"/>
      <c r="G6" s="36"/>
    </row>
    <row r="7" spans="2:7" ht="18">
      <c r="B7" s="6" t="s">
        <v>146</v>
      </c>
      <c r="F7" s="36"/>
      <c r="G7" s="36"/>
    </row>
    <row r="8" spans="2:7" ht="18">
      <c r="B8" s="6" t="s">
        <v>147</v>
      </c>
      <c r="F8" s="36"/>
      <c r="G8" s="36"/>
    </row>
    <row r="9" spans="2:7" ht="18">
      <c r="B9" s="6" t="s">
        <v>148</v>
      </c>
      <c r="F9" s="36"/>
      <c r="G9" s="36"/>
    </row>
    <row r="10" spans="2:7" ht="18">
      <c r="B10" s="6" t="s">
        <v>149</v>
      </c>
      <c r="F10" s="36"/>
      <c r="G10" s="36"/>
    </row>
    <row r="11" spans="2:7" ht="18">
      <c r="B11" s="6" t="s">
        <v>315</v>
      </c>
      <c r="F11" s="36"/>
      <c r="G11" s="36"/>
    </row>
    <row r="12" spans="2:7" ht="12.75">
      <c r="B12" s="12"/>
      <c r="F12" s="36"/>
      <c r="G12" s="36"/>
    </row>
    <row r="13" spans="2:7" ht="18">
      <c r="B13" s="6"/>
      <c r="F13" s="36"/>
      <c r="G13" s="36"/>
    </row>
    <row r="14" spans="6:7" ht="12.75">
      <c r="F14" s="36"/>
      <c r="G14" s="36"/>
    </row>
    <row r="15" spans="2:7" ht="18">
      <c r="B15" s="6" t="s">
        <v>51</v>
      </c>
      <c r="F15" s="36"/>
      <c r="G15" s="36"/>
    </row>
    <row r="16" spans="1:13" s="7" customFormat="1" ht="12.75">
      <c r="A16" s="2"/>
      <c r="B16" s="2"/>
      <c r="C16" s="2"/>
      <c r="D16" s="2"/>
      <c r="E16" s="2"/>
      <c r="F16" s="149" t="s">
        <v>4</v>
      </c>
      <c r="G16" s="149"/>
      <c r="H16" s="150"/>
      <c r="I16" s="150"/>
      <c r="J16" s="2"/>
      <c r="K16" s="2"/>
      <c r="L16" s="2"/>
      <c r="M16" s="2"/>
    </row>
    <row r="17" spans="1:13" s="7" customFormat="1" ht="12.75">
      <c r="A17" s="2"/>
      <c r="B17" s="3"/>
      <c r="C17" s="3"/>
      <c r="D17" s="3" t="s">
        <v>5</v>
      </c>
      <c r="E17" s="3" t="s">
        <v>6</v>
      </c>
      <c r="F17" s="37" t="s">
        <v>7</v>
      </c>
      <c r="G17" s="37" t="s">
        <v>8</v>
      </c>
      <c r="H17" s="3"/>
      <c r="I17" s="3"/>
      <c r="J17" s="3"/>
      <c r="K17" s="2"/>
      <c r="L17" s="2"/>
      <c r="M17" s="2"/>
    </row>
    <row r="18" spans="1:13" s="7" customFormat="1" ht="12.75">
      <c r="A18" s="4" t="s">
        <v>49</v>
      </c>
      <c r="B18" s="3" t="s">
        <v>9</v>
      </c>
      <c r="C18" s="3" t="s">
        <v>10</v>
      </c>
      <c r="D18" s="3" t="s">
        <v>11</v>
      </c>
      <c r="E18" s="3" t="s">
        <v>12</v>
      </c>
      <c r="F18" s="37" t="s">
        <v>12</v>
      </c>
      <c r="G18" s="37" t="s">
        <v>13</v>
      </c>
      <c r="H18" s="3"/>
      <c r="I18" s="3"/>
      <c r="J18" s="3"/>
      <c r="K18" s="2"/>
      <c r="L18" s="2"/>
      <c r="M18" s="2"/>
    </row>
    <row r="19" spans="1:13" s="7" customFormat="1" ht="12.75">
      <c r="A19" s="3"/>
      <c r="B19" s="2"/>
      <c r="C19" s="2"/>
      <c r="D19" s="2"/>
      <c r="E19" s="2"/>
      <c r="F19" s="37"/>
      <c r="G19" s="37"/>
      <c r="H19" s="2"/>
      <c r="I19" s="2"/>
      <c r="J19" s="2"/>
      <c r="K19" s="2"/>
      <c r="L19" s="2"/>
      <c r="M19" s="2"/>
    </row>
    <row r="20" spans="1:13" s="7" customFormat="1" ht="12.75">
      <c r="A20" s="3" t="s">
        <v>14</v>
      </c>
      <c r="B20" s="20" t="s">
        <v>15</v>
      </c>
      <c r="C20" s="20" t="s">
        <v>16</v>
      </c>
      <c r="D20" s="24" t="s">
        <v>17</v>
      </c>
      <c r="E20" s="24">
        <v>12</v>
      </c>
      <c r="F20" s="38">
        <v>320</v>
      </c>
      <c r="G20" s="38">
        <f>F20/E20</f>
        <v>26.666666666666668</v>
      </c>
      <c r="H20" s="2"/>
      <c r="I20" s="8"/>
      <c r="J20" s="9"/>
      <c r="K20" s="2"/>
      <c r="L20" s="2"/>
      <c r="M20" s="2"/>
    </row>
    <row r="21" spans="1:13" s="7" customFormat="1" ht="12.75">
      <c r="A21" s="3" t="s">
        <v>14</v>
      </c>
      <c r="B21" s="20" t="s">
        <v>15</v>
      </c>
      <c r="C21" s="20" t="s">
        <v>18</v>
      </c>
      <c r="D21" s="24" t="s">
        <v>19</v>
      </c>
      <c r="E21" s="24">
        <v>12</v>
      </c>
      <c r="F21" s="38">
        <v>336</v>
      </c>
      <c r="G21" s="38">
        <f>F21/E21</f>
        <v>28</v>
      </c>
      <c r="H21" s="2"/>
      <c r="I21" s="8"/>
      <c r="J21" s="9"/>
      <c r="K21" s="2"/>
      <c r="L21" s="2"/>
      <c r="M21" s="2"/>
    </row>
    <row r="22" spans="1:13" s="7" customFormat="1" ht="12.75">
      <c r="A22" s="3" t="s">
        <v>14</v>
      </c>
      <c r="B22" s="20" t="s">
        <v>20</v>
      </c>
      <c r="C22" s="20" t="s">
        <v>21</v>
      </c>
      <c r="D22" s="24" t="s">
        <v>22</v>
      </c>
      <c r="E22" s="25">
        <v>12</v>
      </c>
      <c r="F22" s="38">
        <v>240</v>
      </c>
      <c r="G22" s="38">
        <f>F22/E22+0.8</f>
        <v>20.8</v>
      </c>
      <c r="H22" s="2"/>
      <c r="I22" s="2"/>
      <c r="J22" s="2"/>
      <c r="K22" s="2"/>
      <c r="L22" s="2"/>
      <c r="M22" s="2"/>
    </row>
    <row r="23" spans="1:13" s="7" customFormat="1" ht="12.75">
      <c r="A23" s="3" t="s">
        <v>14</v>
      </c>
      <c r="B23" s="20" t="s">
        <v>23</v>
      </c>
      <c r="C23" s="20" t="s">
        <v>24</v>
      </c>
      <c r="D23" s="24" t="s">
        <v>25</v>
      </c>
      <c r="E23" s="24">
        <v>12</v>
      </c>
      <c r="F23" s="38">
        <v>256</v>
      </c>
      <c r="G23" s="38">
        <f aca="true" t="shared" si="0" ref="G23:G30">+F23/E23</f>
        <v>21.333333333333332</v>
      </c>
      <c r="H23" s="2"/>
      <c r="I23" s="2"/>
      <c r="J23" s="2"/>
      <c r="K23" s="2"/>
      <c r="L23" s="2"/>
      <c r="M23" s="2"/>
    </row>
    <row r="24" spans="1:13" s="7" customFormat="1" ht="12.75">
      <c r="A24" s="3" t="s">
        <v>14</v>
      </c>
      <c r="B24" s="20" t="s">
        <v>23</v>
      </c>
      <c r="C24" s="20" t="s">
        <v>26</v>
      </c>
      <c r="D24" s="24" t="s">
        <v>27</v>
      </c>
      <c r="E24" s="24">
        <v>12</v>
      </c>
      <c r="F24" s="38">
        <v>256</v>
      </c>
      <c r="G24" s="38">
        <f t="shared" si="0"/>
        <v>21.333333333333332</v>
      </c>
      <c r="H24" s="2"/>
      <c r="I24" s="2"/>
      <c r="J24" s="2"/>
      <c r="K24" s="2"/>
      <c r="L24" s="2"/>
      <c r="M24" s="2"/>
    </row>
    <row r="25" spans="1:13" s="7" customFormat="1" ht="12.75">
      <c r="A25" s="3" t="s">
        <v>14</v>
      </c>
      <c r="B25" s="20" t="s">
        <v>28</v>
      </c>
      <c r="C25" s="20" t="s">
        <v>29</v>
      </c>
      <c r="D25" s="24" t="s">
        <v>30</v>
      </c>
      <c r="E25" s="24">
        <v>12</v>
      </c>
      <c r="F25" s="38">
        <v>168</v>
      </c>
      <c r="G25" s="38">
        <f t="shared" si="0"/>
        <v>14</v>
      </c>
      <c r="H25" s="3"/>
      <c r="I25" s="8"/>
      <c r="J25" s="9"/>
      <c r="K25" s="2"/>
      <c r="L25" s="2"/>
      <c r="M25" s="2"/>
    </row>
    <row r="26" spans="1:13" s="7" customFormat="1" ht="12.75">
      <c r="A26" s="3" t="s">
        <v>14</v>
      </c>
      <c r="B26" s="20" t="s">
        <v>28</v>
      </c>
      <c r="C26" s="20" t="s">
        <v>31</v>
      </c>
      <c r="D26" s="24" t="s">
        <v>32</v>
      </c>
      <c r="E26" s="24">
        <v>12</v>
      </c>
      <c r="F26" s="38">
        <v>200</v>
      </c>
      <c r="G26" s="38">
        <f t="shared" si="0"/>
        <v>16.666666666666668</v>
      </c>
      <c r="H26" s="3"/>
      <c r="I26" s="8"/>
      <c r="J26" s="9"/>
      <c r="K26" s="2"/>
      <c r="L26" s="2"/>
      <c r="M26" s="2"/>
    </row>
    <row r="27" spans="1:13" s="7" customFormat="1" ht="12.75">
      <c r="A27" s="3" t="s">
        <v>14</v>
      </c>
      <c r="B27" s="20" t="s">
        <v>28</v>
      </c>
      <c r="C27" s="20" t="s">
        <v>33</v>
      </c>
      <c r="D27" s="24" t="s">
        <v>34</v>
      </c>
      <c r="E27" s="24">
        <v>12</v>
      </c>
      <c r="F27" s="38">
        <v>168</v>
      </c>
      <c r="G27" s="38">
        <f t="shared" si="0"/>
        <v>14</v>
      </c>
      <c r="H27" s="2"/>
      <c r="I27" s="2"/>
      <c r="J27" s="2"/>
      <c r="K27" s="2"/>
      <c r="L27" s="2"/>
      <c r="M27" s="2"/>
    </row>
    <row r="28" spans="1:13" s="7" customFormat="1" ht="12.75">
      <c r="A28" s="3" t="s">
        <v>14</v>
      </c>
      <c r="B28" s="20" t="s">
        <v>28</v>
      </c>
      <c r="C28" s="20" t="s">
        <v>35</v>
      </c>
      <c r="D28" s="24" t="s">
        <v>36</v>
      </c>
      <c r="E28" s="24">
        <v>12</v>
      </c>
      <c r="F28" s="38">
        <v>208</v>
      </c>
      <c r="G28" s="38">
        <f t="shared" si="0"/>
        <v>17.333333333333332</v>
      </c>
      <c r="H28" s="3"/>
      <c r="I28" s="8"/>
      <c r="J28" s="9"/>
      <c r="K28" s="2"/>
      <c r="L28" s="2"/>
      <c r="M28" s="2"/>
    </row>
    <row r="29" spans="1:13" s="7" customFormat="1" ht="12.75">
      <c r="A29" s="3" t="s">
        <v>14</v>
      </c>
      <c r="B29" s="20" t="s">
        <v>28</v>
      </c>
      <c r="C29" s="20" t="s">
        <v>37</v>
      </c>
      <c r="D29" s="24" t="s">
        <v>38</v>
      </c>
      <c r="E29" s="24">
        <v>12</v>
      </c>
      <c r="F29" s="38">
        <v>184</v>
      </c>
      <c r="G29" s="38">
        <f t="shared" si="0"/>
        <v>15.333333333333334</v>
      </c>
      <c r="H29" s="2"/>
      <c r="I29" s="2"/>
      <c r="J29" s="2"/>
      <c r="K29" s="2"/>
      <c r="L29" s="2"/>
      <c r="M29" s="2"/>
    </row>
    <row r="30" spans="1:13" s="7" customFormat="1" ht="12.75">
      <c r="A30" s="3" t="s">
        <v>14</v>
      </c>
      <c r="B30" s="20" t="s">
        <v>28</v>
      </c>
      <c r="C30" s="20" t="s">
        <v>39</v>
      </c>
      <c r="D30" s="24" t="s">
        <v>40</v>
      </c>
      <c r="E30" s="24">
        <v>12</v>
      </c>
      <c r="F30" s="38">
        <v>220</v>
      </c>
      <c r="G30" s="38">
        <f t="shared" si="0"/>
        <v>18.333333333333332</v>
      </c>
      <c r="H30" s="3"/>
      <c r="I30" s="8"/>
      <c r="J30" s="9"/>
      <c r="K30" s="2"/>
      <c r="L30" s="2"/>
      <c r="M30" s="2"/>
    </row>
    <row r="31" spans="1:13" s="7" customFormat="1" ht="12.75">
      <c r="A31" s="3" t="s">
        <v>14</v>
      </c>
      <c r="B31" s="20" t="s">
        <v>28</v>
      </c>
      <c r="C31" s="20" t="s">
        <v>41</v>
      </c>
      <c r="D31" s="24" t="s">
        <v>42</v>
      </c>
      <c r="E31" s="25">
        <v>12</v>
      </c>
      <c r="F31" s="38">
        <v>120</v>
      </c>
      <c r="G31" s="38">
        <f>F31/E31+0.8</f>
        <v>10.8</v>
      </c>
      <c r="H31" s="2"/>
      <c r="I31" s="2"/>
      <c r="J31" s="2"/>
      <c r="K31" s="2"/>
      <c r="L31" s="2"/>
      <c r="M31" s="2"/>
    </row>
    <row r="32" spans="1:13" s="7" customFormat="1" ht="12.75">
      <c r="A32" s="3" t="s">
        <v>14</v>
      </c>
      <c r="B32" s="20" t="s">
        <v>43</v>
      </c>
      <c r="C32" s="20" t="s">
        <v>21</v>
      </c>
      <c r="D32" s="24" t="s">
        <v>44</v>
      </c>
      <c r="E32" s="25">
        <v>12</v>
      </c>
      <c r="F32" s="38">
        <v>256</v>
      </c>
      <c r="G32" s="38">
        <f>F32/E32+0.8</f>
        <v>22.133333333333333</v>
      </c>
      <c r="H32" s="2"/>
      <c r="I32" s="2"/>
      <c r="J32" s="2"/>
      <c r="K32" s="2"/>
      <c r="L32" s="2"/>
      <c r="M32" s="2"/>
    </row>
    <row r="33" spans="1:13" s="7" customFormat="1" ht="12.75">
      <c r="A33" s="15" t="s">
        <v>65</v>
      </c>
      <c r="B33" s="20" t="s">
        <v>62</v>
      </c>
      <c r="C33" s="20" t="s">
        <v>63</v>
      </c>
      <c r="D33" s="26" t="s">
        <v>64</v>
      </c>
      <c r="E33" s="20">
        <v>6</v>
      </c>
      <c r="F33" s="38">
        <v>192</v>
      </c>
      <c r="G33" s="38">
        <v>32</v>
      </c>
      <c r="H33" s="2"/>
      <c r="I33" s="2"/>
      <c r="J33" s="2"/>
      <c r="K33" s="2"/>
      <c r="L33" s="2"/>
      <c r="M33" s="2"/>
    </row>
    <row r="34" spans="1:13" s="7" customFormat="1" ht="12.75">
      <c r="A34" s="16" t="s">
        <v>66</v>
      </c>
      <c r="B34" s="13" t="s">
        <v>67</v>
      </c>
      <c r="C34" s="13" t="s">
        <v>47</v>
      </c>
      <c r="D34" s="27" t="s">
        <v>68</v>
      </c>
      <c r="E34" s="20">
        <v>12</v>
      </c>
      <c r="F34" s="39">
        <v>36</v>
      </c>
      <c r="G34" s="39">
        <v>3</v>
      </c>
      <c r="H34" s="2"/>
      <c r="I34" s="2"/>
      <c r="J34" s="2"/>
      <c r="K34" s="2"/>
      <c r="L34" s="2"/>
      <c r="M34" s="2"/>
    </row>
    <row r="35" spans="1:13" s="7" customFormat="1" ht="12.75">
      <c r="A35" s="16" t="s">
        <v>69</v>
      </c>
      <c r="B35" s="13" t="s">
        <v>70</v>
      </c>
      <c r="C35" s="13" t="s">
        <v>47</v>
      </c>
      <c r="D35" s="27" t="s">
        <v>71</v>
      </c>
      <c r="E35" s="13">
        <v>12</v>
      </c>
      <c r="F35" s="40">
        <v>36</v>
      </c>
      <c r="G35" s="40">
        <v>3</v>
      </c>
      <c r="H35" s="2"/>
      <c r="I35" s="2"/>
      <c r="J35" s="2"/>
      <c r="K35" s="2"/>
      <c r="L35" s="2"/>
      <c r="M35" s="2"/>
    </row>
    <row r="36" spans="1:13" s="7" customFormat="1" ht="12.75">
      <c r="A36" s="16" t="s">
        <v>72</v>
      </c>
      <c r="B36" s="13" t="s">
        <v>73</v>
      </c>
      <c r="C36" s="13" t="s">
        <v>46</v>
      </c>
      <c r="D36" s="27" t="s">
        <v>74</v>
      </c>
      <c r="E36" s="27" t="s">
        <v>45</v>
      </c>
      <c r="F36" s="40">
        <v>36</v>
      </c>
      <c r="G36" s="40">
        <v>3</v>
      </c>
      <c r="H36" s="2"/>
      <c r="I36" s="2"/>
      <c r="J36" s="2"/>
      <c r="K36" s="2"/>
      <c r="L36" s="2"/>
      <c r="M36" s="2"/>
    </row>
    <row r="37" spans="1:13" s="7" customFormat="1" ht="12.75">
      <c r="A37" s="16" t="s">
        <v>75</v>
      </c>
      <c r="B37" s="13" t="s">
        <v>70</v>
      </c>
      <c r="C37" s="13" t="s">
        <v>48</v>
      </c>
      <c r="D37" s="27" t="s">
        <v>76</v>
      </c>
      <c r="E37" s="27" t="s">
        <v>45</v>
      </c>
      <c r="F37" s="40">
        <v>36</v>
      </c>
      <c r="G37" s="40">
        <v>3</v>
      </c>
      <c r="H37" s="2"/>
      <c r="I37" s="2"/>
      <c r="J37" s="2"/>
      <c r="K37" s="2"/>
      <c r="L37" s="2"/>
      <c r="M37" s="2"/>
    </row>
    <row r="38" spans="1:13" s="7" customFormat="1" ht="12.75">
      <c r="A38" s="16" t="s">
        <v>77</v>
      </c>
      <c r="B38" s="13" t="s">
        <v>78</v>
      </c>
      <c r="C38" s="13" t="s">
        <v>79</v>
      </c>
      <c r="D38" s="27" t="s">
        <v>80</v>
      </c>
      <c r="E38" s="13">
        <v>12</v>
      </c>
      <c r="F38" s="40">
        <v>36</v>
      </c>
      <c r="G38" s="40">
        <v>3</v>
      </c>
      <c r="H38" s="2"/>
      <c r="I38" s="2"/>
      <c r="J38" s="2"/>
      <c r="K38" s="2"/>
      <c r="L38" s="2"/>
      <c r="M38" s="2"/>
    </row>
    <row r="39" spans="1:13" s="7" customFormat="1" ht="12.75">
      <c r="A39" s="16" t="s">
        <v>81</v>
      </c>
      <c r="B39" s="13" t="s">
        <v>82</v>
      </c>
      <c r="C39" s="13" t="s">
        <v>83</v>
      </c>
      <c r="D39" s="27" t="s">
        <v>84</v>
      </c>
      <c r="E39" s="27" t="s">
        <v>45</v>
      </c>
      <c r="F39" s="39">
        <v>36</v>
      </c>
      <c r="G39" s="39">
        <v>3</v>
      </c>
      <c r="H39" s="2"/>
      <c r="I39" s="2"/>
      <c r="J39" s="2"/>
      <c r="K39" s="2"/>
      <c r="L39" s="2"/>
      <c r="M39" s="2"/>
    </row>
    <row r="40" spans="1:13" s="7" customFormat="1" ht="12.75">
      <c r="A40" s="16" t="s">
        <v>85</v>
      </c>
      <c r="B40" s="13" t="s">
        <v>73</v>
      </c>
      <c r="C40" s="13" t="s">
        <v>21</v>
      </c>
      <c r="D40" s="27" t="s">
        <v>86</v>
      </c>
      <c r="E40" s="27" t="s">
        <v>45</v>
      </c>
      <c r="F40" s="40">
        <v>36</v>
      </c>
      <c r="G40" s="40">
        <v>3</v>
      </c>
      <c r="H40" s="2"/>
      <c r="I40" s="2"/>
      <c r="J40" s="2"/>
      <c r="K40" s="2"/>
      <c r="L40" s="2"/>
      <c r="M40" s="2"/>
    </row>
    <row r="41" spans="1:13" s="7" customFormat="1" ht="12.75">
      <c r="A41" s="16" t="s">
        <v>87</v>
      </c>
      <c r="B41" s="13" t="s">
        <v>70</v>
      </c>
      <c r="C41" s="13" t="s">
        <v>88</v>
      </c>
      <c r="D41" s="27" t="s">
        <v>89</v>
      </c>
      <c r="E41" s="13">
        <v>12</v>
      </c>
      <c r="F41" s="40">
        <v>36</v>
      </c>
      <c r="G41" s="40">
        <v>3</v>
      </c>
      <c r="H41" s="2"/>
      <c r="I41" s="2"/>
      <c r="J41" s="2"/>
      <c r="K41" s="2"/>
      <c r="L41" s="2"/>
      <c r="M41" s="2"/>
    </row>
    <row r="42" spans="1:7" ht="12.75">
      <c r="A42" s="15" t="s">
        <v>92</v>
      </c>
      <c r="B42" s="20" t="s">
        <v>93</v>
      </c>
      <c r="C42" s="20" t="s">
        <v>94</v>
      </c>
      <c r="D42" s="24" t="s">
        <v>95</v>
      </c>
      <c r="E42" s="20" t="s">
        <v>96</v>
      </c>
      <c r="F42" s="39">
        <v>120</v>
      </c>
      <c r="G42" s="39">
        <v>10</v>
      </c>
    </row>
    <row r="43" spans="1:7" ht="12.75">
      <c r="A43" s="15" t="s">
        <v>97</v>
      </c>
      <c r="B43" s="20" t="s">
        <v>98</v>
      </c>
      <c r="C43" s="20" t="s">
        <v>99</v>
      </c>
      <c r="D43" s="24" t="s">
        <v>100</v>
      </c>
      <c r="E43" s="24" t="s">
        <v>96</v>
      </c>
      <c r="F43" s="39">
        <v>141</v>
      </c>
      <c r="G43" s="39">
        <v>11.75</v>
      </c>
    </row>
    <row r="44" spans="1:7" ht="12.75">
      <c r="A44" s="15" t="s">
        <v>52</v>
      </c>
      <c r="B44" s="20" t="s">
        <v>101</v>
      </c>
      <c r="C44" s="20" t="s">
        <v>102</v>
      </c>
      <c r="D44" s="24" t="s">
        <v>103</v>
      </c>
      <c r="E44" s="20">
        <v>12</v>
      </c>
      <c r="F44" s="39">
        <v>216</v>
      </c>
      <c r="G44" s="39">
        <v>23</v>
      </c>
    </row>
    <row r="45" spans="1:7" ht="12.75">
      <c r="A45" s="15" t="s">
        <v>52</v>
      </c>
      <c r="B45" s="20" t="s">
        <v>101</v>
      </c>
      <c r="C45" s="20" t="s">
        <v>104</v>
      </c>
      <c r="D45" s="24" t="s">
        <v>53</v>
      </c>
      <c r="E45" s="24" t="s">
        <v>45</v>
      </c>
      <c r="F45" s="39">
        <v>232</v>
      </c>
      <c r="G45" s="39">
        <v>24</v>
      </c>
    </row>
    <row r="46" spans="1:7" ht="12.75">
      <c r="A46" s="15" t="s">
        <v>52</v>
      </c>
      <c r="B46" s="20" t="s">
        <v>105</v>
      </c>
      <c r="C46" s="20" t="s">
        <v>106</v>
      </c>
      <c r="D46" s="24" t="s">
        <v>54</v>
      </c>
      <c r="E46" s="24" t="s">
        <v>45</v>
      </c>
      <c r="F46" s="39">
        <v>396</v>
      </c>
      <c r="G46" s="39">
        <v>38</v>
      </c>
    </row>
    <row r="47" spans="1:7" ht="12.75">
      <c r="A47" s="15" t="s">
        <v>52</v>
      </c>
      <c r="B47" s="20" t="s">
        <v>105</v>
      </c>
      <c r="C47" s="20" t="s">
        <v>107</v>
      </c>
      <c r="D47" s="24" t="s">
        <v>90</v>
      </c>
      <c r="E47" s="24" t="s">
        <v>45</v>
      </c>
      <c r="F47" s="39">
        <v>1392</v>
      </c>
      <c r="G47" s="39">
        <v>121</v>
      </c>
    </row>
    <row r="48" spans="1:7" ht="12.75">
      <c r="A48" s="15" t="s">
        <v>52</v>
      </c>
      <c r="B48" s="20" t="s">
        <v>108</v>
      </c>
      <c r="C48" s="20" t="s">
        <v>109</v>
      </c>
      <c r="D48" s="24" t="s">
        <v>55</v>
      </c>
      <c r="E48" s="24" t="s">
        <v>110</v>
      </c>
      <c r="F48" s="39">
        <v>228</v>
      </c>
      <c r="G48" s="39">
        <v>43</v>
      </c>
    </row>
    <row r="49" spans="1:7" ht="12.75">
      <c r="A49" s="15" t="s">
        <v>52</v>
      </c>
      <c r="B49" s="20" t="s">
        <v>108</v>
      </c>
      <c r="C49" s="20" t="s">
        <v>111</v>
      </c>
      <c r="D49" s="24" t="s">
        <v>55</v>
      </c>
      <c r="E49" s="24" t="s">
        <v>110</v>
      </c>
      <c r="F49" s="39">
        <v>168</v>
      </c>
      <c r="G49" s="39">
        <v>0</v>
      </c>
    </row>
    <row r="50" spans="1:7" ht="12.75">
      <c r="A50" s="15" t="s">
        <v>52</v>
      </c>
      <c r="B50" s="20" t="s">
        <v>112</v>
      </c>
      <c r="C50" s="20" t="s">
        <v>113</v>
      </c>
      <c r="D50" s="24" t="s">
        <v>56</v>
      </c>
      <c r="E50" s="24" t="s">
        <v>110</v>
      </c>
      <c r="F50" s="39">
        <v>816</v>
      </c>
      <c r="G50" s="39">
        <v>141</v>
      </c>
    </row>
    <row r="51" spans="1:7" ht="12.75">
      <c r="A51" s="15" t="s">
        <v>52</v>
      </c>
      <c r="B51" s="20" t="s">
        <v>112</v>
      </c>
      <c r="C51" s="20" t="s">
        <v>114</v>
      </c>
      <c r="D51" s="24" t="s">
        <v>115</v>
      </c>
      <c r="E51" s="20">
        <v>6</v>
      </c>
      <c r="F51" s="39">
        <v>696</v>
      </c>
      <c r="G51" s="39">
        <v>121</v>
      </c>
    </row>
    <row r="52" spans="1:7" ht="12.75">
      <c r="A52" s="15" t="s">
        <v>52</v>
      </c>
      <c r="B52" s="20" t="s">
        <v>112</v>
      </c>
      <c r="C52" s="20" t="s">
        <v>116</v>
      </c>
      <c r="D52" s="24" t="s">
        <v>57</v>
      </c>
      <c r="E52" s="20">
        <v>6</v>
      </c>
      <c r="F52" s="39">
        <v>630</v>
      </c>
      <c r="G52" s="39">
        <v>110</v>
      </c>
    </row>
    <row r="53" spans="1:7" ht="12.75">
      <c r="A53" s="15" t="s">
        <v>52</v>
      </c>
      <c r="B53" s="20" t="s">
        <v>117</v>
      </c>
      <c r="C53" s="20" t="s">
        <v>118</v>
      </c>
      <c r="D53" s="24" t="s">
        <v>58</v>
      </c>
      <c r="E53" s="20">
        <v>6</v>
      </c>
      <c r="F53" s="39">
        <v>540</v>
      </c>
      <c r="G53" s="39">
        <v>95</v>
      </c>
    </row>
    <row r="54" spans="1:7" ht="12.75">
      <c r="A54" s="15" t="s">
        <v>52</v>
      </c>
      <c r="B54" s="20" t="s">
        <v>117</v>
      </c>
      <c r="C54" s="20" t="s">
        <v>119</v>
      </c>
      <c r="D54" s="24" t="s">
        <v>59</v>
      </c>
      <c r="E54" s="20">
        <v>6</v>
      </c>
      <c r="F54" s="39">
        <v>522</v>
      </c>
      <c r="G54" s="39">
        <v>92</v>
      </c>
    </row>
    <row r="55" spans="1:7" ht="12.75">
      <c r="A55" s="15" t="s">
        <v>52</v>
      </c>
      <c r="B55" s="20" t="s">
        <v>117</v>
      </c>
      <c r="C55" s="20" t="s">
        <v>120</v>
      </c>
      <c r="D55" s="24" t="s">
        <v>60</v>
      </c>
      <c r="E55" s="20">
        <v>6</v>
      </c>
      <c r="F55" s="39">
        <v>558</v>
      </c>
      <c r="G55" s="39">
        <v>98</v>
      </c>
    </row>
    <row r="56" spans="1:7" ht="12.75">
      <c r="A56" s="15" t="s">
        <v>52</v>
      </c>
      <c r="B56" s="20" t="s">
        <v>121</v>
      </c>
      <c r="C56" s="20" t="s">
        <v>122</v>
      </c>
      <c r="D56" s="24" t="s">
        <v>61</v>
      </c>
      <c r="E56" s="20">
        <v>6</v>
      </c>
      <c r="F56" s="39">
        <v>720</v>
      </c>
      <c r="G56" s="39">
        <v>125</v>
      </c>
    </row>
    <row r="57" spans="1:7" ht="12.75">
      <c r="A57" s="15" t="s">
        <v>52</v>
      </c>
      <c r="B57" s="20" t="s">
        <v>123</v>
      </c>
      <c r="C57" s="20" t="s">
        <v>124</v>
      </c>
      <c r="D57" s="24" t="s">
        <v>91</v>
      </c>
      <c r="E57" s="20">
        <v>6</v>
      </c>
      <c r="F57" s="39">
        <v>240</v>
      </c>
      <c r="G57" s="39">
        <v>45</v>
      </c>
    </row>
    <row r="58" spans="1:7" ht="12.75">
      <c r="A58" s="15" t="s">
        <v>52</v>
      </c>
      <c r="B58" s="20" t="s">
        <v>125</v>
      </c>
      <c r="C58" s="20" t="s">
        <v>126</v>
      </c>
      <c r="D58" s="24" t="s">
        <v>127</v>
      </c>
      <c r="E58" s="20">
        <v>12</v>
      </c>
      <c r="F58" s="39">
        <v>336</v>
      </c>
      <c r="G58" s="39">
        <v>33</v>
      </c>
    </row>
    <row r="59" spans="1:7" ht="12.75">
      <c r="A59" s="15" t="s">
        <v>52</v>
      </c>
      <c r="B59" s="20" t="s">
        <v>128</v>
      </c>
      <c r="C59" s="20" t="s">
        <v>129</v>
      </c>
      <c r="D59" s="24" t="s">
        <v>130</v>
      </c>
      <c r="E59" s="20">
        <v>6</v>
      </c>
      <c r="F59" s="39">
        <v>288</v>
      </c>
      <c r="G59" s="39">
        <v>53</v>
      </c>
    </row>
    <row r="60" spans="1:7" ht="12.75">
      <c r="A60" s="15" t="s">
        <v>52</v>
      </c>
      <c r="B60" s="20" t="s">
        <v>128</v>
      </c>
      <c r="C60" s="20" t="s">
        <v>131</v>
      </c>
      <c r="D60" s="24" t="s">
        <v>132</v>
      </c>
      <c r="E60" s="20">
        <v>6</v>
      </c>
      <c r="F60" s="39">
        <v>336</v>
      </c>
      <c r="G60" s="39">
        <v>61</v>
      </c>
    </row>
    <row r="61" spans="1:7" ht="12.75">
      <c r="A61" s="15" t="s">
        <v>52</v>
      </c>
      <c r="B61" s="20" t="s">
        <v>128</v>
      </c>
      <c r="C61" s="20" t="s">
        <v>133</v>
      </c>
      <c r="D61" s="24" t="s">
        <v>134</v>
      </c>
      <c r="E61" s="20">
        <v>6</v>
      </c>
      <c r="F61" s="39">
        <v>372</v>
      </c>
      <c r="G61" s="39">
        <v>67</v>
      </c>
    </row>
    <row r="62" spans="1:7" ht="12.75">
      <c r="A62" s="15" t="s">
        <v>52</v>
      </c>
      <c r="B62" s="20" t="s">
        <v>117</v>
      </c>
      <c r="C62" s="20" t="s">
        <v>135</v>
      </c>
      <c r="D62" s="24" t="s">
        <v>136</v>
      </c>
      <c r="E62" s="20">
        <v>6</v>
      </c>
      <c r="F62" s="39">
        <v>372</v>
      </c>
      <c r="G62" s="41">
        <v>67</v>
      </c>
    </row>
    <row r="63" spans="1:7" ht="12.75">
      <c r="A63" s="15" t="s">
        <v>52</v>
      </c>
      <c r="B63" s="20" t="s">
        <v>121</v>
      </c>
      <c r="C63" s="20" t="s">
        <v>137</v>
      </c>
      <c r="D63" s="24" t="s">
        <v>138</v>
      </c>
      <c r="E63" s="20">
        <v>6</v>
      </c>
      <c r="F63" s="39">
        <v>486</v>
      </c>
      <c r="G63" s="41">
        <v>86</v>
      </c>
    </row>
    <row r="64" spans="1:7" ht="12.75">
      <c r="A64" s="15" t="s">
        <v>52</v>
      </c>
      <c r="B64" s="20" t="s">
        <v>121</v>
      </c>
      <c r="C64" s="20" t="s">
        <v>139</v>
      </c>
      <c r="D64" s="24" t="s">
        <v>140</v>
      </c>
      <c r="E64" s="20">
        <v>6</v>
      </c>
      <c r="F64" s="39">
        <v>456</v>
      </c>
      <c r="G64" s="41">
        <v>81</v>
      </c>
    </row>
    <row r="65" spans="1:7" ht="12.75">
      <c r="A65" s="15" t="s">
        <v>52</v>
      </c>
      <c r="B65" s="20" t="s">
        <v>121</v>
      </c>
      <c r="C65" s="20" t="s">
        <v>141</v>
      </c>
      <c r="D65" s="24" t="s">
        <v>142</v>
      </c>
      <c r="E65" s="20">
        <v>6</v>
      </c>
      <c r="F65" s="39">
        <v>288</v>
      </c>
      <c r="G65" s="41">
        <v>53</v>
      </c>
    </row>
    <row r="66" spans="1:7" ht="12.75">
      <c r="A66" s="15" t="s">
        <v>52</v>
      </c>
      <c r="B66" s="20" t="s">
        <v>143</v>
      </c>
      <c r="C66" s="20" t="s">
        <v>144</v>
      </c>
      <c r="D66" s="20" t="s">
        <v>145</v>
      </c>
      <c r="E66" s="20">
        <v>12</v>
      </c>
      <c r="F66" s="41">
        <v>276</v>
      </c>
      <c r="G66" s="41">
        <v>28</v>
      </c>
    </row>
    <row r="67" spans="1:7" ht="12.75">
      <c r="A67" s="51" t="s">
        <v>297</v>
      </c>
      <c r="B67" s="48" t="s">
        <v>298</v>
      </c>
      <c r="C67" s="20" t="s">
        <v>299</v>
      </c>
      <c r="D67" s="49" t="s">
        <v>300</v>
      </c>
      <c r="E67" s="50" t="s">
        <v>294</v>
      </c>
      <c r="F67" s="38">
        <v>320</v>
      </c>
      <c r="G67" s="38">
        <v>140</v>
      </c>
    </row>
    <row r="68" spans="1:7" ht="12.75">
      <c r="A68" s="51" t="s">
        <v>297</v>
      </c>
      <c r="B68" s="48" t="s">
        <v>298</v>
      </c>
      <c r="C68" s="20" t="s">
        <v>301</v>
      </c>
      <c r="D68" s="49" t="s">
        <v>302</v>
      </c>
      <c r="E68" s="50" t="s">
        <v>294</v>
      </c>
      <c r="F68" s="38">
        <v>336</v>
      </c>
      <c r="G68" s="38">
        <v>250</v>
      </c>
    </row>
    <row r="69" spans="1:7" ht="12.75">
      <c r="A69" s="51" t="s">
        <v>297</v>
      </c>
      <c r="B69" s="48" t="s">
        <v>298</v>
      </c>
      <c r="C69" s="20" t="s">
        <v>303</v>
      </c>
      <c r="D69" s="49" t="s">
        <v>304</v>
      </c>
      <c r="E69" s="50" t="s">
        <v>294</v>
      </c>
      <c r="F69" s="38">
        <v>240</v>
      </c>
      <c r="G69" s="38">
        <v>450</v>
      </c>
    </row>
    <row r="70" spans="1:7" ht="12.75">
      <c r="A70" s="51" t="s">
        <v>297</v>
      </c>
      <c r="B70" s="20" t="s">
        <v>305</v>
      </c>
      <c r="C70" s="20" t="s">
        <v>306</v>
      </c>
      <c r="D70" s="49" t="s">
        <v>307</v>
      </c>
      <c r="E70" s="50" t="s">
        <v>294</v>
      </c>
      <c r="F70" s="38">
        <v>256</v>
      </c>
      <c r="G70" s="38">
        <v>110</v>
      </c>
    </row>
    <row r="71" spans="1:7" ht="12.75">
      <c r="A71" s="51" t="s">
        <v>297</v>
      </c>
      <c r="B71" s="20" t="s">
        <v>305</v>
      </c>
      <c r="C71" s="20" t="s">
        <v>308</v>
      </c>
      <c r="D71" s="49" t="s">
        <v>309</v>
      </c>
      <c r="E71" s="50" t="s">
        <v>294</v>
      </c>
      <c r="F71" s="38">
        <v>168</v>
      </c>
      <c r="G71" s="38">
        <v>180</v>
      </c>
    </row>
    <row r="72" spans="1:7" ht="12.75">
      <c r="A72" s="51" t="s">
        <v>297</v>
      </c>
      <c r="B72" s="20" t="s">
        <v>305</v>
      </c>
      <c r="C72" s="20" t="s">
        <v>310</v>
      </c>
      <c r="D72" s="49" t="s">
        <v>311</v>
      </c>
      <c r="E72" s="50" t="s">
        <v>294</v>
      </c>
      <c r="F72" s="38">
        <v>200</v>
      </c>
      <c r="G72" s="38">
        <v>230</v>
      </c>
    </row>
    <row r="73" spans="1:7" ht="12.75">
      <c r="A73" s="5" t="s">
        <v>186</v>
      </c>
      <c r="B73" s="21" t="s">
        <v>181</v>
      </c>
      <c r="C73" s="21" t="s">
        <v>182</v>
      </c>
      <c r="D73" s="29" t="s">
        <v>187</v>
      </c>
      <c r="E73" s="17" t="s">
        <v>183</v>
      </c>
      <c r="F73" s="42">
        <v>900</v>
      </c>
      <c r="G73" s="42">
        <v>75</v>
      </c>
    </row>
    <row r="74" spans="1:7" ht="12.75">
      <c r="A74" s="2" t="s">
        <v>186</v>
      </c>
      <c r="B74" s="18" t="s">
        <v>181</v>
      </c>
      <c r="C74" s="17" t="s">
        <v>184</v>
      </c>
      <c r="D74" s="29" t="s">
        <v>188</v>
      </c>
      <c r="E74" s="30" t="s">
        <v>183</v>
      </c>
      <c r="F74" s="42">
        <v>900</v>
      </c>
      <c r="G74" s="42">
        <v>75</v>
      </c>
    </row>
    <row r="75" spans="1:7" ht="12.75">
      <c r="A75" s="2" t="s">
        <v>186</v>
      </c>
      <c r="B75" s="18" t="s">
        <v>181</v>
      </c>
      <c r="C75" s="17" t="s">
        <v>185</v>
      </c>
      <c r="D75" s="29" t="s">
        <v>189</v>
      </c>
      <c r="E75" s="30" t="s">
        <v>183</v>
      </c>
      <c r="F75" s="42">
        <v>900</v>
      </c>
      <c r="G75" s="42">
        <v>75</v>
      </c>
    </row>
    <row r="76" spans="1:7" ht="12.75">
      <c r="A76" s="2" t="s">
        <v>275</v>
      </c>
      <c r="B76" s="31" t="s">
        <v>214</v>
      </c>
      <c r="C76" s="31" t="s">
        <v>215</v>
      </c>
      <c r="D76" s="29" t="s">
        <v>190</v>
      </c>
      <c r="E76" s="17">
        <v>6</v>
      </c>
      <c r="F76" s="42">
        <v>192</v>
      </c>
      <c r="G76" s="42">
        <f>F76/E76</f>
        <v>32</v>
      </c>
    </row>
    <row r="77" spans="1:7" ht="12.75">
      <c r="A77" s="2" t="s">
        <v>275</v>
      </c>
      <c r="B77" s="31" t="s">
        <v>216</v>
      </c>
      <c r="C77" s="17" t="s">
        <v>217</v>
      </c>
      <c r="D77" s="28" t="s">
        <v>191</v>
      </c>
      <c r="E77" s="30" t="s">
        <v>218</v>
      </c>
      <c r="F77" s="42">
        <v>700</v>
      </c>
      <c r="G77" s="42">
        <f aca="true" t="shared" si="1" ref="G77:G99">F77/E77</f>
        <v>116.66666666666667</v>
      </c>
    </row>
    <row r="78" spans="1:7" ht="12.75">
      <c r="A78" s="2" t="s">
        <v>275</v>
      </c>
      <c r="B78" s="31" t="s">
        <v>219</v>
      </c>
      <c r="C78" s="17" t="s">
        <v>220</v>
      </c>
      <c r="D78" s="28" t="s">
        <v>192</v>
      </c>
      <c r="E78" s="30" t="s">
        <v>221</v>
      </c>
      <c r="F78" s="42">
        <v>1440</v>
      </c>
      <c r="G78" s="42">
        <f t="shared" si="1"/>
        <v>240</v>
      </c>
    </row>
    <row r="79" spans="1:7" ht="12.75">
      <c r="A79" s="2" t="s">
        <v>275</v>
      </c>
      <c r="B79" s="32" t="s">
        <v>222</v>
      </c>
      <c r="C79" s="17" t="s">
        <v>223</v>
      </c>
      <c r="D79" s="28" t="s">
        <v>193</v>
      </c>
      <c r="E79" s="30" t="s">
        <v>224</v>
      </c>
      <c r="F79" s="42">
        <v>264</v>
      </c>
      <c r="G79" s="42">
        <f t="shared" si="1"/>
        <v>22</v>
      </c>
    </row>
    <row r="80" spans="1:7" ht="12.75">
      <c r="A80" s="2" t="s">
        <v>275</v>
      </c>
      <c r="B80" s="32" t="s">
        <v>225</v>
      </c>
      <c r="C80" s="17" t="s">
        <v>226</v>
      </c>
      <c r="D80" s="28" t="s">
        <v>194</v>
      </c>
      <c r="E80" s="30" t="s">
        <v>227</v>
      </c>
      <c r="F80" s="42">
        <v>205</v>
      </c>
      <c r="G80" s="42">
        <f t="shared" si="1"/>
        <v>34.166666666666664</v>
      </c>
    </row>
    <row r="81" spans="1:7" ht="12.75">
      <c r="A81" s="2" t="s">
        <v>275</v>
      </c>
      <c r="B81" s="32" t="s">
        <v>228</v>
      </c>
      <c r="C81" s="17" t="s">
        <v>229</v>
      </c>
      <c r="D81" s="28" t="s">
        <v>195</v>
      </c>
      <c r="E81" s="30" t="s">
        <v>230</v>
      </c>
      <c r="F81" s="42">
        <v>400</v>
      </c>
      <c r="G81" s="42">
        <f t="shared" si="1"/>
        <v>66.66666666666667</v>
      </c>
    </row>
    <row r="82" spans="1:7" ht="12.75">
      <c r="A82" s="2" t="s">
        <v>275</v>
      </c>
      <c r="B82" s="18" t="s">
        <v>231</v>
      </c>
      <c r="C82" s="17" t="s">
        <v>232</v>
      </c>
      <c r="D82" s="28" t="s">
        <v>196</v>
      </c>
      <c r="E82" s="30" t="s">
        <v>233</v>
      </c>
      <c r="F82" s="42">
        <v>660</v>
      </c>
      <c r="G82" s="42">
        <f t="shared" si="1"/>
        <v>110</v>
      </c>
    </row>
    <row r="83" spans="1:7" ht="12.75">
      <c r="A83" s="2" t="s">
        <v>275</v>
      </c>
      <c r="B83" s="18" t="s">
        <v>234</v>
      </c>
      <c r="C83" s="17" t="s">
        <v>235</v>
      </c>
      <c r="D83" s="28" t="s">
        <v>197</v>
      </c>
      <c r="E83" s="30" t="s">
        <v>236</v>
      </c>
      <c r="F83" s="42">
        <v>210</v>
      </c>
      <c r="G83" s="42">
        <f t="shared" si="1"/>
        <v>35</v>
      </c>
    </row>
    <row r="84" spans="1:7" ht="12.75">
      <c r="A84" s="2" t="s">
        <v>275</v>
      </c>
      <c r="B84" s="18" t="s">
        <v>237</v>
      </c>
      <c r="C84" s="18" t="s">
        <v>238</v>
      </c>
      <c r="D84" s="28" t="s">
        <v>198</v>
      </c>
      <c r="E84" s="29" t="s">
        <v>239</v>
      </c>
      <c r="F84" s="43">
        <v>210</v>
      </c>
      <c r="G84" s="43">
        <f t="shared" si="1"/>
        <v>35</v>
      </c>
    </row>
    <row r="85" spans="1:7" ht="12.75">
      <c r="A85" s="2" t="s">
        <v>275</v>
      </c>
      <c r="B85" s="18" t="s">
        <v>240</v>
      </c>
      <c r="C85" s="17" t="s">
        <v>241</v>
      </c>
      <c r="D85" s="28" t="s">
        <v>199</v>
      </c>
      <c r="E85" s="30" t="s">
        <v>242</v>
      </c>
      <c r="F85" s="42">
        <v>132</v>
      </c>
      <c r="G85" s="42">
        <f t="shared" si="1"/>
        <v>22</v>
      </c>
    </row>
    <row r="86" spans="1:7" ht="12.75">
      <c r="A86" s="2" t="s">
        <v>275</v>
      </c>
      <c r="B86" s="18" t="s">
        <v>243</v>
      </c>
      <c r="C86" s="17" t="s">
        <v>244</v>
      </c>
      <c r="D86" s="28" t="s">
        <v>200</v>
      </c>
      <c r="E86" s="30" t="s">
        <v>245</v>
      </c>
      <c r="F86" s="42">
        <v>252</v>
      </c>
      <c r="G86" s="42">
        <f t="shared" si="1"/>
        <v>42</v>
      </c>
    </row>
    <row r="87" spans="1:7" ht="12.75">
      <c r="A87" s="2" t="s">
        <v>275</v>
      </c>
      <c r="B87" s="18" t="s">
        <v>246</v>
      </c>
      <c r="C87" s="17">
        <v>1998</v>
      </c>
      <c r="D87" s="28" t="s">
        <v>201</v>
      </c>
      <c r="E87" s="30" t="s">
        <v>247</v>
      </c>
      <c r="F87" s="42">
        <v>360</v>
      </c>
      <c r="G87" s="42">
        <f t="shared" si="1"/>
        <v>60</v>
      </c>
    </row>
    <row r="88" spans="1:7" ht="12.75">
      <c r="A88" s="2" t="s">
        <v>275</v>
      </c>
      <c r="B88" s="18" t="s">
        <v>248</v>
      </c>
      <c r="C88" s="17">
        <v>1995</v>
      </c>
      <c r="D88" s="28" t="s">
        <v>202</v>
      </c>
      <c r="E88" s="30" t="s">
        <v>249</v>
      </c>
      <c r="F88" s="42">
        <v>390</v>
      </c>
      <c r="G88" s="42">
        <f t="shared" si="1"/>
        <v>65</v>
      </c>
    </row>
    <row r="89" spans="1:7" ht="12.75">
      <c r="A89" s="2" t="s">
        <v>275</v>
      </c>
      <c r="B89" s="33" t="s">
        <v>250</v>
      </c>
      <c r="C89" s="17" t="s">
        <v>251</v>
      </c>
      <c r="D89" s="28" t="s">
        <v>203</v>
      </c>
      <c r="E89" s="30" t="s">
        <v>252</v>
      </c>
      <c r="F89" s="42">
        <v>252</v>
      </c>
      <c r="G89" s="42">
        <f t="shared" si="1"/>
        <v>42</v>
      </c>
    </row>
    <row r="90" spans="1:7" ht="12.75">
      <c r="A90" s="2" t="s">
        <v>275</v>
      </c>
      <c r="B90" s="33" t="s">
        <v>253</v>
      </c>
      <c r="C90" s="17" t="s">
        <v>254</v>
      </c>
      <c r="D90" s="28" t="s">
        <v>204</v>
      </c>
      <c r="E90" s="30" t="s">
        <v>255</v>
      </c>
      <c r="F90" s="42">
        <v>330</v>
      </c>
      <c r="G90" s="42">
        <f t="shared" si="1"/>
        <v>55</v>
      </c>
    </row>
    <row r="91" spans="1:7" ht="12.75">
      <c r="A91" s="2" t="s">
        <v>275</v>
      </c>
      <c r="B91" s="33" t="s">
        <v>256</v>
      </c>
      <c r="C91" s="17" t="s">
        <v>257</v>
      </c>
      <c r="D91" s="28" t="s">
        <v>205</v>
      </c>
      <c r="E91" s="30" t="s">
        <v>258</v>
      </c>
      <c r="F91" s="42">
        <v>540</v>
      </c>
      <c r="G91" s="42">
        <f t="shared" si="1"/>
        <v>90</v>
      </c>
    </row>
    <row r="92" spans="1:7" ht="12.75">
      <c r="A92" s="2" t="s">
        <v>275</v>
      </c>
      <c r="B92" s="31" t="s">
        <v>259</v>
      </c>
      <c r="C92" s="17" t="s">
        <v>260</v>
      </c>
      <c r="D92" s="29" t="s">
        <v>206</v>
      </c>
      <c r="E92" s="17">
        <v>6</v>
      </c>
      <c r="F92" s="42">
        <v>174</v>
      </c>
      <c r="G92" s="42">
        <f t="shared" si="1"/>
        <v>29</v>
      </c>
    </row>
    <row r="93" spans="1:7" ht="12.75">
      <c r="A93" s="2" t="s">
        <v>275</v>
      </c>
      <c r="B93" s="31" t="s">
        <v>261</v>
      </c>
      <c r="C93" s="17" t="s">
        <v>262</v>
      </c>
      <c r="D93" s="29" t="s">
        <v>207</v>
      </c>
      <c r="E93" s="17">
        <v>6</v>
      </c>
      <c r="F93" s="42">
        <v>174</v>
      </c>
      <c r="G93" s="42">
        <f t="shared" si="1"/>
        <v>29</v>
      </c>
    </row>
    <row r="94" spans="1:7" ht="12.75">
      <c r="A94" s="2" t="s">
        <v>275</v>
      </c>
      <c r="B94" s="31" t="s">
        <v>263</v>
      </c>
      <c r="C94" s="17" t="s">
        <v>264</v>
      </c>
      <c r="D94" s="29" t="s">
        <v>208</v>
      </c>
      <c r="E94" s="17">
        <v>6</v>
      </c>
      <c r="F94" s="42">
        <v>174</v>
      </c>
      <c r="G94" s="42">
        <f t="shared" si="1"/>
        <v>29</v>
      </c>
    </row>
    <row r="95" spans="1:7" ht="12.75">
      <c r="A95" s="2" t="s">
        <v>275</v>
      </c>
      <c r="B95" s="31" t="s">
        <v>265</v>
      </c>
      <c r="C95" s="17" t="s">
        <v>266</v>
      </c>
      <c r="D95" s="29" t="s">
        <v>209</v>
      </c>
      <c r="E95" s="17">
        <v>6</v>
      </c>
      <c r="F95" s="42">
        <v>174</v>
      </c>
      <c r="G95" s="42">
        <f t="shared" si="1"/>
        <v>29</v>
      </c>
    </row>
    <row r="96" spans="1:7" ht="12.75">
      <c r="A96" s="2" t="s">
        <v>275</v>
      </c>
      <c r="B96" s="31" t="s">
        <v>267</v>
      </c>
      <c r="C96" s="17" t="s">
        <v>268</v>
      </c>
      <c r="D96" s="29" t="s">
        <v>210</v>
      </c>
      <c r="E96" s="17">
        <v>6</v>
      </c>
      <c r="F96" s="42">
        <v>252</v>
      </c>
      <c r="G96" s="42">
        <f t="shared" si="1"/>
        <v>42</v>
      </c>
    </row>
    <row r="97" spans="1:7" ht="12.75">
      <c r="A97" s="2" t="s">
        <v>275</v>
      </c>
      <c r="B97" s="31" t="s">
        <v>269</v>
      </c>
      <c r="C97" s="17" t="s">
        <v>270</v>
      </c>
      <c r="D97" s="29" t="s">
        <v>211</v>
      </c>
      <c r="E97" s="17">
        <v>6</v>
      </c>
      <c r="F97" s="42">
        <v>252</v>
      </c>
      <c r="G97" s="42">
        <f t="shared" si="1"/>
        <v>42</v>
      </c>
    </row>
    <row r="98" spans="1:7" ht="12.75">
      <c r="A98" s="2" t="s">
        <v>275</v>
      </c>
      <c r="B98" s="31" t="s">
        <v>271</v>
      </c>
      <c r="C98" s="17" t="s">
        <v>272</v>
      </c>
      <c r="D98" s="29" t="s">
        <v>212</v>
      </c>
      <c r="E98" s="17">
        <v>6</v>
      </c>
      <c r="F98" s="42">
        <v>252</v>
      </c>
      <c r="G98" s="42">
        <f t="shared" si="1"/>
        <v>42</v>
      </c>
    </row>
    <row r="99" spans="1:7" ht="12.75">
      <c r="A99" s="2" t="s">
        <v>275</v>
      </c>
      <c r="B99" s="31" t="s">
        <v>273</v>
      </c>
      <c r="C99" s="17" t="s">
        <v>274</v>
      </c>
      <c r="D99" s="29" t="s">
        <v>213</v>
      </c>
      <c r="E99" s="17">
        <v>6</v>
      </c>
      <c r="F99" s="42">
        <v>252</v>
      </c>
      <c r="G99" s="42">
        <f t="shared" si="1"/>
        <v>42</v>
      </c>
    </row>
    <row r="100" spans="1:7" ht="12.75">
      <c r="A100" s="2" t="s">
        <v>285</v>
      </c>
      <c r="B100" s="21" t="s">
        <v>276</v>
      </c>
      <c r="C100" s="21" t="s">
        <v>277</v>
      </c>
      <c r="D100" s="34" t="s">
        <v>278</v>
      </c>
      <c r="E100" s="17">
        <v>12</v>
      </c>
      <c r="F100" s="42">
        <v>120</v>
      </c>
      <c r="G100" s="42">
        <v>10</v>
      </c>
    </row>
    <row r="101" spans="1:7" ht="12.75">
      <c r="A101" s="2" t="s">
        <v>285</v>
      </c>
      <c r="B101" s="18" t="s">
        <v>279</v>
      </c>
      <c r="C101" s="17" t="s">
        <v>280</v>
      </c>
      <c r="D101" s="23" t="s">
        <v>281</v>
      </c>
      <c r="E101" s="30" t="s">
        <v>45</v>
      </c>
      <c r="F101" s="42">
        <v>144</v>
      </c>
      <c r="G101" s="42">
        <v>12</v>
      </c>
    </row>
    <row r="102" spans="1:7" ht="12.75">
      <c r="A102" s="2" t="s">
        <v>285</v>
      </c>
      <c r="B102" s="18" t="s">
        <v>282</v>
      </c>
      <c r="C102" s="17" t="s">
        <v>283</v>
      </c>
      <c r="D102" s="23" t="s">
        <v>284</v>
      </c>
      <c r="E102" s="30" t="s">
        <v>45</v>
      </c>
      <c r="F102" s="42">
        <v>180</v>
      </c>
      <c r="G102" s="42">
        <v>15</v>
      </c>
    </row>
    <row r="103" spans="1:7" ht="12.75">
      <c r="A103" s="2" t="s">
        <v>186</v>
      </c>
      <c r="B103" s="21" t="s">
        <v>181</v>
      </c>
      <c r="C103" s="21" t="s">
        <v>182</v>
      </c>
      <c r="D103" s="35"/>
      <c r="E103" s="30" t="s">
        <v>45</v>
      </c>
      <c r="F103" s="42">
        <v>960</v>
      </c>
      <c r="G103" s="42">
        <v>80</v>
      </c>
    </row>
    <row r="104" spans="1:7" ht="12.75">
      <c r="A104" s="2" t="s">
        <v>186</v>
      </c>
      <c r="B104" s="18" t="s">
        <v>181</v>
      </c>
      <c r="C104" s="17" t="s">
        <v>184</v>
      </c>
      <c r="D104" s="23"/>
      <c r="E104" s="30" t="s">
        <v>45</v>
      </c>
      <c r="F104" s="42">
        <v>960</v>
      </c>
      <c r="G104" s="42">
        <v>80</v>
      </c>
    </row>
    <row r="105" spans="1:7" ht="12.75">
      <c r="A105" s="2" t="s">
        <v>186</v>
      </c>
      <c r="B105" s="18" t="s">
        <v>181</v>
      </c>
      <c r="C105" s="17" t="s">
        <v>185</v>
      </c>
      <c r="D105" s="23"/>
      <c r="E105" s="30" t="s">
        <v>45</v>
      </c>
      <c r="F105" s="42">
        <v>960</v>
      </c>
      <c r="G105" s="42">
        <v>80</v>
      </c>
    </row>
    <row r="106" spans="1:7" ht="12.75">
      <c r="A106" s="2" t="s">
        <v>50</v>
      </c>
      <c r="B106" s="23" t="s">
        <v>163</v>
      </c>
      <c r="C106" s="23" t="s">
        <v>164</v>
      </c>
      <c r="D106" s="23" t="s">
        <v>165</v>
      </c>
      <c r="E106" s="23" t="s">
        <v>96</v>
      </c>
      <c r="F106" s="45">
        <v>270</v>
      </c>
      <c r="G106" s="45">
        <v>23</v>
      </c>
    </row>
    <row r="107" spans="1:7" ht="12.75">
      <c r="A107" s="2" t="s">
        <v>50</v>
      </c>
      <c r="B107" s="23" t="s">
        <v>163</v>
      </c>
      <c r="C107" s="23" t="s">
        <v>295</v>
      </c>
      <c r="D107" s="23" t="s">
        <v>166</v>
      </c>
      <c r="E107" s="23" t="s">
        <v>96</v>
      </c>
      <c r="F107" s="45">
        <v>350</v>
      </c>
      <c r="G107" s="45">
        <v>29</v>
      </c>
    </row>
    <row r="108" spans="1:7" ht="12.75">
      <c r="A108" s="2" t="s">
        <v>50</v>
      </c>
      <c r="B108" s="23" t="s">
        <v>163</v>
      </c>
      <c r="C108" s="23" t="s">
        <v>167</v>
      </c>
      <c r="D108" s="23" t="s">
        <v>168</v>
      </c>
      <c r="E108" s="23" t="s">
        <v>96</v>
      </c>
      <c r="F108" s="45">
        <v>310</v>
      </c>
      <c r="G108" s="45">
        <v>25.84</v>
      </c>
    </row>
    <row r="109" spans="1:7" ht="12.75">
      <c r="A109" s="2" t="s">
        <v>50</v>
      </c>
      <c r="B109" s="23" t="s">
        <v>163</v>
      </c>
      <c r="C109" s="23" t="s">
        <v>167</v>
      </c>
      <c r="D109" s="23" t="s">
        <v>168</v>
      </c>
      <c r="E109" s="23" t="s">
        <v>169</v>
      </c>
      <c r="F109" s="45">
        <v>398</v>
      </c>
      <c r="G109" s="45">
        <v>65</v>
      </c>
    </row>
    <row r="110" spans="1:7" ht="12.75">
      <c r="A110" s="2" t="s">
        <v>50</v>
      </c>
      <c r="B110" s="23" t="s">
        <v>163</v>
      </c>
      <c r="C110" s="23" t="s">
        <v>170</v>
      </c>
      <c r="D110" s="23" t="s">
        <v>171</v>
      </c>
      <c r="E110" s="23" t="s">
        <v>96</v>
      </c>
      <c r="F110" s="45">
        <v>260</v>
      </c>
      <c r="G110" s="45">
        <v>23</v>
      </c>
    </row>
    <row r="111" spans="1:7" ht="12.75">
      <c r="A111" s="2" t="s">
        <v>50</v>
      </c>
      <c r="B111" s="23" t="s">
        <v>163</v>
      </c>
      <c r="C111" s="23" t="s">
        <v>172</v>
      </c>
      <c r="D111" s="23" t="s">
        <v>173</v>
      </c>
      <c r="E111" s="23" t="s">
        <v>96</v>
      </c>
      <c r="F111" s="45">
        <v>260</v>
      </c>
      <c r="G111" s="45">
        <v>23</v>
      </c>
    </row>
    <row r="112" spans="1:7" ht="12.75">
      <c r="A112" s="2" t="s">
        <v>50</v>
      </c>
      <c r="B112" s="23" t="s">
        <v>163</v>
      </c>
      <c r="C112" s="23" t="s">
        <v>172</v>
      </c>
      <c r="D112" s="23" t="s">
        <v>173</v>
      </c>
      <c r="E112" s="23" t="s">
        <v>169</v>
      </c>
      <c r="F112" s="45">
        <v>320</v>
      </c>
      <c r="G112" s="45">
        <v>30</v>
      </c>
    </row>
    <row r="113" spans="1:7" ht="12.75">
      <c r="A113" s="2" t="s">
        <v>50</v>
      </c>
      <c r="B113" s="23" t="s">
        <v>163</v>
      </c>
      <c r="C113" s="23" t="s">
        <v>172</v>
      </c>
      <c r="D113" s="23" t="s">
        <v>173</v>
      </c>
      <c r="E113" s="23" t="s">
        <v>174</v>
      </c>
      <c r="F113" s="45">
        <v>180</v>
      </c>
      <c r="G113" s="45">
        <v>14</v>
      </c>
    </row>
    <row r="114" spans="1:7" ht="12.75">
      <c r="A114" s="2" t="s">
        <v>50</v>
      </c>
      <c r="B114" s="23" t="s">
        <v>163</v>
      </c>
      <c r="C114" s="23" t="s">
        <v>172</v>
      </c>
      <c r="D114" s="23" t="s">
        <v>173</v>
      </c>
      <c r="E114" s="23" t="s">
        <v>175</v>
      </c>
      <c r="F114" s="45">
        <v>255</v>
      </c>
      <c r="G114" s="45">
        <v>210</v>
      </c>
    </row>
    <row r="115" spans="1:7" ht="12.75">
      <c r="A115" s="2" t="s">
        <v>50</v>
      </c>
      <c r="B115" s="23" t="s">
        <v>163</v>
      </c>
      <c r="C115" s="23" t="s">
        <v>176</v>
      </c>
      <c r="D115" s="23" t="s">
        <v>177</v>
      </c>
      <c r="E115" s="23" t="s">
        <v>178</v>
      </c>
      <c r="F115" s="45">
        <v>380</v>
      </c>
      <c r="G115" s="45">
        <v>70</v>
      </c>
    </row>
    <row r="116" spans="1:7" ht="12.75">
      <c r="A116" s="2" t="s">
        <v>50</v>
      </c>
      <c r="B116" s="23" t="s">
        <v>163</v>
      </c>
      <c r="C116" s="23" t="s">
        <v>179</v>
      </c>
      <c r="D116" s="23" t="s">
        <v>180</v>
      </c>
      <c r="E116" s="23" t="s">
        <v>96</v>
      </c>
      <c r="F116" s="45">
        <v>260</v>
      </c>
      <c r="G116" s="45">
        <v>23</v>
      </c>
    </row>
    <row r="117" spans="1:7" ht="12.75">
      <c r="A117" s="2" t="s">
        <v>50</v>
      </c>
      <c r="B117" s="23" t="s">
        <v>163</v>
      </c>
      <c r="C117" s="17" t="s">
        <v>296</v>
      </c>
      <c r="D117" s="32"/>
      <c r="E117" s="23" t="s">
        <v>96</v>
      </c>
      <c r="F117" s="42">
        <v>359</v>
      </c>
      <c r="G117" s="42">
        <v>29.92</v>
      </c>
    </row>
    <row r="118" spans="1:7" ht="12.75">
      <c r="A118" s="2" t="s">
        <v>162</v>
      </c>
      <c r="B118" s="21" t="s">
        <v>150</v>
      </c>
      <c r="C118" s="18" t="s">
        <v>153</v>
      </c>
      <c r="D118" s="23" t="s">
        <v>154</v>
      </c>
      <c r="E118" s="30" t="s">
        <v>96</v>
      </c>
      <c r="F118" s="44">
        <v>88</v>
      </c>
      <c r="G118" s="44">
        <f aca="true" t="shared" si="2" ref="G118:G131">F118/12</f>
        <v>7.333333333333333</v>
      </c>
    </row>
    <row r="119" spans="1:7" ht="12.75">
      <c r="A119" s="2" t="s">
        <v>162</v>
      </c>
      <c r="B119" s="21" t="s">
        <v>150</v>
      </c>
      <c r="C119" s="18" t="s">
        <v>155</v>
      </c>
      <c r="D119" s="23" t="s">
        <v>156</v>
      </c>
      <c r="E119" s="30" t="s">
        <v>96</v>
      </c>
      <c r="F119" s="44">
        <v>101</v>
      </c>
      <c r="G119" s="44">
        <f t="shared" si="2"/>
        <v>8.416666666666666</v>
      </c>
    </row>
    <row r="120" spans="1:7" ht="12.75">
      <c r="A120" s="2" t="s">
        <v>162</v>
      </c>
      <c r="B120" s="21" t="s">
        <v>150</v>
      </c>
      <c r="C120" s="18" t="s">
        <v>158</v>
      </c>
      <c r="D120" s="23" t="s">
        <v>159</v>
      </c>
      <c r="E120" s="30" t="s">
        <v>96</v>
      </c>
      <c r="F120" s="44">
        <v>122</v>
      </c>
      <c r="G120" s="44">
        <f t="shared" si="2"/>
        <v>10.166666666666666</v>
      </c>
    </row>
    <row r="121" spans="1:7" ht="12.75">
      <c r="A121" s="2" t="s">
        <v>162</v>
      </c>
      <c r="B121" s="21" t="s">
        <v>150</v>
      </c>
      <c r="C121" s="21" t="s">
        <v>290</v>
      </c>
      <c r="D121" s="23" t="s">
        <v>293</v>
      </c>
      <c r="E121" s="30" t="s">
        <v>96</v>
      </c>
      <c r="F121" s="44">
        <v>133</v>
      </c>
      <c r="G121" s="44">
        <f t="shared" si="2"/>
        <v>11.083333333333334</v>
      </c>
    </row>
    <row r="122" spans="1:7" ht="12.75">
      <c r="A122" s="2" t="s">
        <v>162</v>
      </c>
      <c r="B122" s="21" t="s">
        <v>150</v>
      </c>
      <c r="C122" s="21" t="s">
        <v>316</v>
      </c>
      <c r="D122" s="53"/>
      <c r="E122" s="30" t="s">
        <v>96</v>
      </c>
      <c r="F122" s="44">
        <v>133</v>
      </c>
      <c r="G122" s="44">
        <f t="shared" si="2"/>
        <v>11.083333333333334</v>
      </c>
    </row>
    <row r="123" spans="1:7" ht="12.75">
      <c r="A123" s="2" t="s">
        <v>162</v>
      </c>
      <c r="B123" s="21" t="s">
        <v>150</v>
      </c>
      <c r="C123" s="19" t="s">
        <v>160</v>
      </c>
      <c r="D123" s="23" t="s">
        <v>161</v>
      </c>
      <c r="E123" s="30" t="s">
        <v>96</v>
      </c>
      <c r="F123" s="44">
        <v>127</v>
      </c>
      <c r="G123" s="44">
        <f t="shared" si="2"/>
        <v>10.583333333333334</v>
      </c>
    </row>
    <row r="124" spans="1:7" ht="12.75">
      <c r="A124" s="2" t="s">
        <v>162</v>
      </c>
      <c r="B124" s="21" t="s">
        <v>150</v>
      </c>
      <c r="C124" s="22" t="s">
        <v>151</v>
      </c>
      <c r="D124" s="28" t="s">
        <v>152</v>
      </c>
      <c r="E124" s="30" t="s">
        <v>96</v>
      </c>
      <c r="F124" s="44">
        <v>127</v>
      </c>
      <c r="G124" s="44">
        <f t="shared" si="2"/>
        <v>10.583333333333334</v>
      </c>
    </row>
    <row r="125" spans="1:7" ht="12.75">
      <c r="A125" s="2" t="s">
        <v>162</v>
      </c>
      <c r="B125" s="21" t="s">
        <v>150</v>
      </c>
      <c r="C125" s="18" t="s">
        <v>21</v>
      </c>
      <c r="D125" s="23" t="s">
        <v>157</v>
      </c>
      <c r="E125" s="30" t="s">
        <v>96</v>
      </c>
      <c r="F125" s="44">
        <v>132</v>
      </c>
      <c r="G125" s="44">
        <f t="shared" si="2"/>
        <v>11</v>
      </c>
    </row>
    <row r="126" spans="1:7" ht="12.75">
      <c r="A126" s="2" t="s">
        <v>162</v>
      </c>
      <c r="B126" s="21" t="s">
        <v>150</v>
      </c>
      <c r="C126" s="21" t="s">
        <v>288</v>
      </c>
      <c r="D126" s="23" t="s">
        <v>291</v>
      </c>
      <c r="E126" s="30" t="s">
        <v>174</v>
      </c>
      <c r="F126" s="44">
        <v>295</v>
      </c>
      <c r="G126" s="44">
        <f>F126/12</f>
        <v>24.583333333333332</v>
      </c>
    </row>
    <row r="127" spans="1:7" ht="12.75">
      <c r="A127" s="2" t="s">
        <v>162</v>
      </c>
      <c r="B127" s="21" t="s">
        <v>150</v>
      </c>
      <c r="C127" s="21" t="s">
        <v>289</v>
      </c>
      <c r="D127" s="28" t="s">
        <v>292</v>
      </c>
      <c r="E127" s="30" t="s">
        <v>174</v>
      </c>
      <c r="F127" s="44">
        <v>345</v>
      </c>
      <c r="G127" s="44">
        <f>F127/12</f>
        <v>28.75</v>
      </c>
    </row>
    <row r="128" spans="1:7" ht="12.75">
      <c r="A128" s="2" t="s">
        <v>162</v>
      </c>
      <c r="B128" s="21" t="s">
        <v>150</v>
      </c>
      <c r="C128" s="21" t="s">
        <v>286</v>
      </c>
      <c r="D128" s="29" t="s">
        <v>312</v>
      </c>
      <c r="E128" s="30" t="s">
        <v>96</v>
      </c>
      <c r="F128" s="44">
        <v>59</v>
      </c>
      <c r="G128" s="44">
        <f t="shared" si="2"/>
        <v>4.916666666666667</v>
      </c>
    </row>
    <row r="129" spans="1:7" ht="12.75">
      <c r="A129" s="2" t="s">
        <v>162</v>
      </c>
      <c r="B129" s="21" t="s">
        <v>150</v>
      </c>
      <c r="C129" s="21" t="s">
        <v>287</v>
      </c>
      <c r="D129" s="29" t="s">
        <v>313</v>
      </c>
      <c r="E129" s="30" t="s">
        <v>96</v>
      </c>
      <c r="F129" s="44">
        <v>59</v>
      </c>
      <c r="G129" s="44">
        <f t="shared" si="2"/>
        <v>4.916666666666667</v>
      </c>
    </row>
    <row r="130" spans="1:7" ht="12.75">
      <c r="A130" s="2" t="s">
        <v>162</v>
      </c>
      <c r="B130" s="21" t="s">
        <v>150</v>
      </c>
      <c r="C130" s="21" t="s">
        <v>314</v>
      </c>
      <c r="D130" s="52"/>
      <c r="E130" s="30" t="s">
        <v>96</v>
      </c>
      <c r="F130" s="44">
        <v>59</v>
      </c>
      <c r="G130" s="44">
        <f t="shared" si="2"/>
        <v>4.916666666666667</v>
      </c>
    </row>
    <row r="131" spans="1:7" ht="12.75">
      <c r="A131" s="2" t="s">
        <v>317</v>
      </c>
      <c r="B131" s="31" t="s">
        <v>318</v>
      </c>
      <c r="C131" s="55" t="s">
        <v>319</v>
      </c>
      <c r="D131" s="14"/>
      <c r="E131" s="54" t="s">
        <v>96</v>
      </c>
      <c r="F131" s="46">
        <v>226.29</v>
      </c>
      <c r="G131" s="46">
        <f t="shared" si="2"/>
        <v>18.857499999999998</v>
      </c>
    </row>
    <row r="132" spans="1:7" ht="12.75">
      <c r="A132" s="2" t="s">
        <v>327</v>
      </c>
      <c r="B132" s="56" t="s">
        <v>320</v>
      </c>
      <c r="C132" s="55" t="s">
        <v>321</v>
      </c>
      <c r="D132" s="57"/>
      <c r="E132" s="55">
        <v>12</v>
      </c>
      <c r="F132" s="42">
        <v>96</v>
      </c>
      <c r="G132" s="42">
        <v>8</v>
      </c>
    </row>
    <row r="133" spans="1:7" ht="12.75">
      <c r="A133" s="2" t="s">
        <v>327</v>
      </c>
      <c r="B133" s="56" t="s">
        <v>320</v>
      </c>
      <c r="C133" s="55" t="s">
        <v>322</v>
      </c>
      <c r="D133" s="52"/>
      <c r="E133" s="58">
        <v>12</v>
      </c>
      <c r="F133" s="59">
        <v>96</v>
      </c>
      <c r="G133" s="59">
        <v>8</v>
      </c>
    </row>
    <row r="134" spans="1:7" ht="12.75">
      <c r="A134" s="2" t="s">
        <v>327</v>
      </c>
      <c r="B134" s="56" t="s">
        <v>323</v>
      </c>
      <c r="C134" s="55" t="s">
        <v>324</v>
      </c>
      <c r="D134" s="52"/>
      <c r="E134" s="58">
        <v>12</v>
      </c>
      <c r="F134" s="59">
        <v>126</v>
      </c>
      <c r="G134" s="59">
        <v>10.5</v>
      </c>
    </row>
    <row r="135" spans="1:7" ht="22.5" customHeight="1">
      <c r="A135" s="2" t="s">
        <v>327</v>
      </c>
      <c r="B135" s="56" t="s">
        <v>325</v>
      </c>
      <c r="C135" s="55" t="s">
        <v>326</v>
      </c>
      <c r="D135" s="52"/>
      <c r="E135" s="58">
        <v>6</v>
      </c>
      <c r="F135" s="59">
        <v>86</v>
      </c>
      <c r="G135" s="59">
        <v>14.33</v>
      </c>
    </row>
    <row r="136" spans="1:7" s="58" customFormat="1" ht="12.75">
      <c r="A136" s="58" t="s">
        <v>354</v>
      </c>
      <c r="B136" s="58" t="s">
        <v>355</v>
      </c>
      <c r="C136" s="58" t="s">
        <v>356</v>
      </c>
      <c r="E136" s="58">
        <v>12</v>
      </c>
      <c r="F136" s="58">
        <v>80</v>
      </c>
      <c r="G136" s="58">
        <v>6.66</v>
      </c>
    </row>
    <row r="137" spans="1:7" s="58" customFormat="1" ht="12.75">
      <c r="A137" s="61" t="s">
        <v>357</v>
      </c>
      <c r="B137" s="61" t="s">
        <v>358</v>
      </c>
      <c r="C137" s="62" t="s">
        <v>359</v>
      </c>
      <c r="D137" s="61"/>
      <c r="E137" s="61">
        <v>12</v>
      </c>
      <c r="F137" s="63">
        <v>273</v>
      </c>
      <c r="G137" s="64">
        <f>F137/12</f>
        <v>22.75</v>
      </c>
    </row>
    <row r="138" spans="1:7" s="58" customFormat="1" ht="12.75">
      <c r="A138" s="61" t="s">
        <v>357</v>
      </c>
      <c r="B138" s="61" t="s">
        <v>358</v>
      </c>
      <c r="C138" s="62" t="s">
        <v>360</v>
      </c>
      <c r="D138" s="61"/>
      <c r="E138" s="61">
        <v>12</v>
      </c>
      <c r="F138" s="63">
        <v>218</v>
      </c>
      <c r="G138" s="64">
        <f aca="true" t="shared" si="3" ref="G138:G166">F138/12</f>
        <v>18.166666666666668</v>
      </c>
    </row>
    <row r="139" spans="1:7" s="58" customFormat="1" ht="12.75">
      <c r="A139" s="61" t="s">
        <v>357</v>
      </c>
      <c r="B139" s="61" t="s">
        <v>358</v>
      </c>
      <c r="C139" s="62" t="s">
        <v>361</v>
      </c>
      <c r="D139" s="61"/>
      <c r="E139" s="61">
        <v>12</v>
      </c>
      <c r="F139" s="63">
        <v>273</v>
      </c>
      <c r="G139" s="64">
        <f t="shared" si="3"/>
        <v>22.75</v>
      </c>
    </row>
    <row r="140" spans="1:7" s="58" customFormat="1" ht="12.75">
      <c r="A140" s="61" t="s">
        <v>357</v>
      </c>
      <c r="B140" s="61" t="s">
        <v>358</v>
      </c>
      <c r="C140" s="65" t="s">
        <v>388</v>
      </c>
      <c r="D140" s="61"/>
      <c r="E140" s="61">
        <v>12</v>
      </c>
      <c r="F140" s="63">
        <v>273</v>
      </c>
      <c r="G140" s="64">
        <f t="shared" si="3"/>
        <v>22.75</v>
      </c>
    </row>
    <row r="141" spans="1:7" s="58" customFormat="1" ht="12.75">
      <c r="A141" s="61" t="s">
        <v>357</v>
      </c>
      <c r="B141" s="61" t="s">
        <v>358</v>
      </c>
      <c r="C141" s="65" t="s">
        <v>389</v>
      </c>
      <c r="D141" s="61"/>
      <c r="E141" s="61">
        <v>12</v>
      </c>
      <c r="F141" s="63">
        <v>1264</v>
      </c>
      <c r="G141" s="64">
        <f t="shared" si="3"/>
        <v>105.33333333333333</v>
      </c>
    </row>
    <row r="142" spans="1:7" s="58" customFormat="1" ht="12.75">
      <c r="A142" s="61" t="s">
        <v>357</v>
      </c>
      <c r="B142" s="61" t="s">
        <v>362</v>
      </c>
      <c r="C142" s="62" t="s">
        <v>363</v>
      </c>
      <c r="D142" s="61"/>
      <c r="E142" s="61">
        <v>12</v>
      </c>
      <c r="F142" s="63">
        <v>358.8</v>
      </c>
      <c r="G142" s="64">
        <f t="shared" si="3"/>
        <v>29.900000000000002</v>
      </c>
    </row>
    <row r="143" spans="1:7" s="58" customFormat="1" ht="12.75">
      <c r="A143" s="61" t="s">
        <v>357</v>
      </c>
      <c r="B143" s="61" t="s">
        <v>362</v>
      </c>
      <c r="C143" s="62" t="s">
        <v>364</v>
      </c>
      <c r="D143" s="61"/>
      <c r="E143" s="61">
        <v>12</v>
      </c>
      <c r="F143" s="63">
        <v>924.3</v>
      </c>
      <c r="G143" s="64">
        <f t="shared" si="3"/>
        <v>77.02499999999999</v>
      </c>
    </row>
    <row r="144" spans="1:7" s="58" customFormat="1" ht="12.75">
      <c r="A144" s="61" t="s">
        <v>357</v>
      </c>
      <c r="B144" s="61" t="s">
        <v>362</v>
      </c>
      <c r="C144" s="62" t="s">
        <v>365</v>
      </c>
      <c r="D144" s="61"/>
      <c r="E144" s="61">
        <v>12</v>
      </c>
      <c r="F144" s="63">
        <v>397.8</v>
      </c>
      <c r="G144" s="64">
        <f t="shared" si="3"/>
        <v>33.15</v>
      </c>
    </row>
    <row r="145" spans="1:7" s="58" customFormat="1" ht="12.75">
      <c r="A145" s="61" t="s">
        <v>357</v>
      </c>
      <c r="B145" s="61" t="s">
        <v>362</v>
      </c>
      <c r="C145" s="62" t="s">
        <v>366</v>
      </c>
      <c r="D145" s="61"/>
      <c r="E145" s="61">
        <v>12</v>
      </c>
      <c r="F145" s="63">
        <v>261.3</v>
      </c>
      <c r="G145" s="64">
        <f t="shared" si="3"/>
        <v>21.775000000000002</v>
      </c>
    </row>
    <row r="146" spans="1:7" s="58" customFormat="1" ht="15">
      <c r="A146" s="61" t="s">
        <v>357</v>
      </c>
      <c r="B146" s="61" t="s">
        <v>367</v>
      </c>
      <c r="C146" s="66" t="s">
        <v>368</v>
      </c>
      <c r="D146" s="61"/>
      <c r="E146" s="61">
        <v>12</v>
      </c>
      <c r="F146" s="63">
        <v>165</v>
      </c>
      <c r="G146" s="64">
        <f t="shared" si="3"/>
        <v>13.75</v>
      </c>
    </row>
    <row r="147" spans="1:7" s="58" customFormat="1" ht="12.75">
      <c r="A147" s="61" t="s">
        <v>357</v>
      </c>
      <c r="B147" s="61" t="s">
        <v>367</v>
      </c>
      <c r="C147" s="62" t="s">
        <v>369</v>
      </c>
      <c r="D147" s="61"/>
      <c r="E147" s="61">
        <v>12</v>
      </c>
      <c r="F147" s="63">
        <v>165</v>
      </c>
      <c r="G147" s="64">
        <f t="shared" si="3"/>
        <v>13.75</v>
      </c>
    </row>
    <row r="148" spans="1:7" s="58" customFormat="1" ht="12.75">
      <c r="A148" s="61" t="s">
        <v>357</v>
      </c>
      <c r="B148" s="61" t="s">
        <v>362</v>
      </c>
      <c r="C148" s="62" t="s">
        <v>370</v>
      </c>
      <c r="D148" s="61"/>
      <c r="E148" s="61">
        <v>12</v>
      </c>
      <c r="F148" s="63">
        <v>436.8</v>
      </c>
      <c r="G148" s="64">
        <f t="shared" si="3"/>
        <v>36.4</v>
      </c>
    </row>
    <row r="149" spans="1:7" s="58" customFormat="1" ht="12.75">
      <c r="A149" s="61" t="s">
        <v>357</v>
      </c>
      <c r="B149" s="61" t="s">
        <v>367</v>
      </c>
      <c r="C149" s="62" t="s">
        <v>371</v>
      </c>
      <c r="D149" s="61"/>
      <c r="E149" s="61">
        <v>12</v>
      </c>
      <c r="F149" s="63">
        <v>167</v>
      </c>
      <c r="G149" s="64">
        <f t="shared" si="3"/>
        <v>13.916666666666666</v>
      </c>
    </row>
    <row r="150" spans="1:7" s="58" customFormat="1" ht="12.75">
      <c r="A150" s="61" t="s">
        <v>357</v>
      </c>
      <c r="B150" s="61" t="s">
        <v>372</v>
      </c>
      <c r="C150" s="62" t="s">
        <v>373</v>
      </c>
      <c r="D150" s="61"/>
      <c r="E150" s="61">
        <v>12</v>
      </c>
      <c r="F150" s="63">
        <v>188</v>
      </c>
      <c r="G150" s="64">
        <f t="shared" si="3"/>
        <v>15.666666666666666</v>
      </c>
    </row>
    <row r="151" spans="1:7" s="58" customFormat="1" ht="12.75">
      <c r="A151" s="61" t="s">
        <v>357</v>
      </c>
      <c r="B151" s="61" t="s">
        <v>372</v>
      </c>
      <c r="C151" s="62" t="s">
        <v>374</v>
      </c>
      <c r="D151" s="61"/>
      <c r="E151" s="61">
        <v>12</v>
      </c>
      <c r="F151" s="63">
        <v>127</v>
      </c>
      <c r="G151" s="64">
        <f t="shared" si="3"/>
        <v>10.583333333333334</v>
      </c>
    </row>
    <row r="152" spans="1:7" s="58" customFormat="1" ht="12.75">
      <c r="A152" s="61" t="s">
        <v>357</v>
      </c>
      <c r="B152" s="61" t="s">
        <v>375</v>
      </c>
      <c r="C152" s="62" t="s">
        <v>376</v>
      </c>
      <c r="D152" s="61"/>
      <c r="E152" s="61">
        <v>12</v>
      </c>
      <c r="F152" s="63">
        <v>223</v>
      </c>
      <c r="G152" s="64">
        <f t="shared" si="3"/>
        <v>18.583333333333332</v>
      </c>
    </row>
    <row r="153" spans="1:7" s="58" customFormat="1" ht="12.75">
      <c r="A153" s="61" t="s">
        <v>357</v>
      </c>
      <c r="B153" s="61" t="s">
        <v>377</v>
      </c>
      <c r="C153" s="62" t="s">
        <v>378</v>
      </c>
      <c r="D153" s="61"/>
      <c r="E153" s="61">
        <v>12</v>
      </c>
      <c r="F153" s="63">
        <v>230</v>
      </c>
      <c r="G153" s="64">
        <f t="shared" si="3"/>
        <v>19.166666666666668</v>
      </c>
    </row>
    <row r="154" spans="1:7" s="58" customFormat="1" ht="12.75">
      <c r="A154" s="61" t="s">
        <v>357</v>
      </c>
      <c r="B154" s="61" t="s">
        <v>358</v>
      </c>
      <c r="C154" s="62" t="s">
        <v>360</v>
      </c>
      <c r="D154" s="61"/>
      <c r="E154" s="61">
        <v>12</v>
      </c>
      <c r="F154" s="63">
        <v>282</v>
      </c>
      <c r="G154" s="64">
        <f t="shared" si="3"/>
        <v>23.5</v>
      </c>
    </row>
    <row r="155" spans="1:7" s="58" customFormat="1" ht="12.75">
      <c r="A155" s="61" t="s">
        <v>357</v>
      </c>
      <c r="B155" s="61" t="s">
        <v>379</v>
      </c>
      <c r="C155" s="62" t="s">
        <v>380</v>
      </c>
      <c r="D155" s="61"/>
      <c r="E155" s="61">
        <v>12</v>
      </c>
      <c r="F155" s="63">
        <v>501</v>
      </c>
      <c r="G155" s="64">
        <f t="shared" si="3"/>
        <v>41.75</v>
      </c>
    </row>
    <row r="156" spans="1:7" s="58" customFormat="1" ht="12.75">
      <c r="A156" s="61" t="s">
        <v>357</v>
      </c>
      <c r="B156" s="61" t="s">
        <v>379</v>
      </c>
      <c r="C156" s="62" t="s">
        <v>381</v>
      </c>
      <c r="D156" s="61"/>
      <c r="E156" s="61">
        <v>12</v>
      </c>
      <c r="F156" s="63">
        <v>240</v>
      </c>
      <c r="G156" s="64">
        <f t="shared" si="3"/>
        <v>20</v>
      </c>
    </row>
    <row r="157" spans="1:7" s="58" customFormat="1" ht="12.75">
      <c r="A157" s="61" t="s">
        <v>357</v>
      </c>
      <c r="B157" s="61" t="s">
        <v>382</v>
      </c>
      <c r="C157" s="62" t="s">
        <v>383</v>
      </c>
      <c r="D157" s="61"/>
      <c r="E157" s="61">
        <v>12</v>
      </c>
      <c r="F157" s="63">
        <v>139</v>
      </c>
      <c r="G157" s="64">
        <f t="shared" si="3"/>
        <v>11.583333333333334</v>
      </c>
    </row>
    <row r="158" spans="1:7" s="58" customFormat="1" ht="12.75">
      <c r="A158" s="61" t="s">
        <v>357</v>
      </c>
      <c r="B158" s="61" t="s">
        <v>384</v>
      </c>
      <c r="C158" s="61" t="s">
        <v>385</v>
      </c>
      <c r="D158" s="61"/>
      <c r="E158" s="61">
        <v>12</v>
      </c>
      <c r="F158" s="63">
        <v>265</v>
      </c>
      <c r="G158" s="64">
        <f t="shared" si="3"/>
        <v>22.083333333333332</v>
      </c>
    </row>
    <row r="159" spans="1:7" s="58" customFormat="1" ht="12.75">
      <c r="A159" s="61" t="s">
        <v>357</v>
      </c>
      <c r="B159" s="61" t="s">
        <v>384</v>
      </c>
      <c r="C159" s="61" t="s">
        <v>386</v>
      </c>
      <c r="D159" s="61"/>
      <c r="E159" s="61">
        <v>12</v>
      </c>
      <c r="F159" s="63">
        <v>337</v>
      </c>
      <c r="G159" s="64">
        <f t="shared" si="3"/>
        <v>28.083333333333332</v>
      </c>
    </row>
    <row r="160" spans="1:7" s="58" customFormat="1" ht="12.75">
      <c r="A160" s="61" t="s">
        <v>357</v>
      </c>
      <c r="B160" s="61" t="s">
        <v>384</v>
      </c>
      <c r="C160" s="61" t="s">
        <v>387</v>
      </c>
      <c r="D160" s="61"/>
      <c r="E160" s="61">
        <v>12</v>
      </c>
      <c r="F160" s="63">
        <v>400</v>
      </c>
      <c r="G160" s="64">
        <f t="shared" si="3"/>
        <v>33.333333333333336</v>
      </c>
    </row>
    <row r="161" spans="1:7" s="58" customFormat="1" ht="12.75">
      <c r="A161" s="61" t="s">
        <v>357</v>
      </c>
      <c r="B161" s="67" t="s">
        <v>390</v>
      </c>
      <c r="C161" s="65" t="s">
        <v>391</v>
      </c>
      <c r="D161" s="61"/>
      <c r="E161" s="67">
        <v>12</v>
      </c>
      <c r="F161" s="68">
        <v>215</v>
      </c>
      <c r="G161" s="69">
        <f t="shared" si="3"/>
        <v>17.916666666666668</v>
      </c>
    </row>
    <row r="162" spans="1:7" s="58" customFormat="1" ht="12.75">
      <c r="A162" s="61" t="s">
        <v>357</v>
      </c>
      <c r="B162" s="61" t="s">
        <v>392</v>
      </c>
      <c r="C162" s="65" t="s">
        <v>393</v>
      </c>
      <c r="D162" s="61"/>
      <c r="E162" s="67">
        <v>12</v>
      </c>
      <c r="F162" s="68">
        <v>249</v>
      </c>
      <c r="G162" s="69">
        <f t="shared" si="3"/>
        <v>20.75</v>
      </c>
    </row>
    <row r="163" spans="1:7" s="58" customFormat="1" ht="12.75">
      <c r="A163" s="61" t="s">
        <v>357</v>
      </c>
      <c r="B163" s="61" t="s">
        <v>392</v>
      </c>
      <c r="C163" s="65" t="s">
        <v>394</v>
      </c>
      <c r="D163" s="61"/>
      <c r="E163" s="67">
        <v>12</v>
      </c>
      <c r="F163" s="68">
        <v>203</v>
      </c>
      <c r="G163" s="69">
        <f t="shared" si="3"/>
        <v>16.916666666666668</v>
      </c>
    </row>
    <row r="164" spans="1:7" s="58" customFormat="1" ht="12.75">
      <c r="A164" s="61" t="s">
        <v>357</v>
      </c>
      <c r="B164" s="61" t="s">
        <v>395</v>
      </c>
      <c r="C164" s="65" t="s">
        <v>396</v>
      </c>
      <c r="D164" s="61"/>
      <c r="E164" s="67">
        <v>12</v>
      </c>
      <c r="F164" s="68">
        <v>172</v>
      </c>
      <c r="G164" s="69">
        <f t="shared" si="3"/>
        <v>14.333333333333334</v>
      </c>
    </row>
    <row r="165" spans="1:7" s="58" customFormat="1" ht="12.75">
      <c r="A165" s="61" t="s">
        <v>357</v>
      </c>
      <c r="B165" s="61" t="s">
        <v>395</v>
      </c>
      <c r="C165" s="65" t="s">
        <v>397</v>
      </c>
      <c r="D165" s="61"/>
      <c r="E165" s="67">
        <v>12</v>
      </c>
      <c r="F165" s="68">
        <v>190</v>
      </c>
      <c r="G165" s="69">
        <f t="shared" si="3"/>
        <v>15.833333333333334</v>
      </c>
    </row>
    <row r="166" spans="1:7" s="58" customFormat="1" ht="12.75">
      <c r="A166" s="61" t="s">
        <v>357</v>
      </c>
      <c r="B166" s="61" t="s">
        <v>395</v>
      </c>
      <c r="C166" s="65" t="s">
        <v>398</v>
      </c>
      <c r="D166" s="61"/>
      <c r="E166" s="67">
        <v>12</v>
      </c>
      <c r="F166" s="68">
        <v>164.7</v>
      </c>
      <c r="G166" s="69">
        <f t="shared" si="3"/>
        <v>13.725</v>
      </c>
    </row>
    <row r="167" spans="1:7" ht="15">
      <c r="A167" s="70" t="s">
        <v>399</v>
      </c>
      <c r="B167" s="70" t="s">
        <v>400</v>
      </c>
      <c r="C167" s="70" t="s">
        <v>401</v>
      </c>
      <c r="D167" s="70"/>
      <c r="E167" s="70">
        <v>12</v>
      </c>
      <c r="F167" s="71">
        <v>120</v>
      </c>
      <c r="G167" s="71">
        <v>10</v>
      </c>
    </row>
    <row r="168" spans="1:7" ht="15">
      <c r="A168" s="70" t="s">
        <v>399</v>
      </c>
      <c r="B168" s="70" t="s">
        <v>402</v>
      </c>
      <c r="C168" s="70" t="s">
        <v>403</v>
      </c>
      <c r="D168" s="70"/>
      <c r="E168" s="70">
        <v>12</v>
      </c>
      <c r="F168" s="71">
        <v>87</v>
      </c>
      <c r="G168" s="71">
        <v>7.25</v>
      </c>
    </row>
    <row r="169" spans="1:7" ht="15">
      <c r="A169" s="70" t="s">
        <v>399</v>
      </c>
      <c r="B169" s="70" t="s">
        <v>402</v>
      </c>
      <c r="C169" s="70" t="s">
        <v>404</v>
      </c>
      <c r="D169" s="70"/>
      <c r="E169" s="70">
        <v>12</v>
      </c>
      <c r="F169" s="71">
        <v>96</v>
      </c>
      <c r="G169" s="71">
        <v>8</v>
      </c>
    </row>
    <row r="170" spans="1:7" ht="15">
      <c r="A170" s="70" t="s">
        <v>399</v>
      </c>
      <c r="B170" s="70" t="s">
        <v>405</v>
      </c>
      <c r="C170" s="70" t="s">
        <v>406</v>
      </c>
      <c r="D170" s="70"/>
      <c r="E170" s="70">
        <v>12</v>
      </c>
      <c r="F170" s="71">
        <v>87</v>
      </c>
      <c r="G170" s="71">
        <v>7.25</v>
      </c>
    </row>
    <row r="171" spans="1:7" ht="15">
      <c r="A171" s="70" t="s">
        <v>399</v>
      </c>
      <c r="B171" s="70" t="s">
        <v>407</v>
      </c>
      <c r="C171" s="70" t="s">
        <v>406</v>
      </c>
      <c r="D171" s="70"/>
      <c r="E171" s="70">
        <v>12</v>
      </c>
      <c r="F171" s="71">
        <v>84</v>
      </c>
      <c r="G171" s="71">
        <v>7</v>
      </c>
    </row>
    <row r="172" spans="1:7" ht="15">
      <c r="A172" s="70" t="s">
        <v>399</v>
      </c>
      <c r="B172" s="70" t="s">
        <v>407</v>
      </c>
      <c r="C172" s="70" t="s">
        <v>408</v>
      </c>
      <c r="D172" s="70"/>
      <c r="E172" s="70">
        <v>12</v>
      </c>
      <c r="F172" s="71">
        <v>63</v>
      </c>
      <c r="G172" s="71">
        <v>5.25</v>
      </c>
    </row>
    <row r="173" spans="1:7" ht="15">
      <c r="A173" s="70" t="s">
        <v>399</v>
      </c>
      <c r="B173" s="70" t="s">
        <v>409</v>
      </c>
      <c r="C173" s="70" t="s">
        <v>410</v>
      </c>
      <c r="D173" s="70"/>
      <c r="E173" s="70">
        <v>12</v>
      </c>
      <c r="F173" s="71">
        <v>68</v>
      </c>
      <c r="G173" s="71">
        <v>5.666666666666667</v>
      </c>
    </row>
    <row r="174" spans="1:7" ht="15">
      <c r="A174" s="70" t="s">
        <v>399</v>
      </c>
      <c r="B174" s="70" t="s">
        <v>411</v>
      </c>
      <c r="C174" s="70" t="s">
        <v>412</v>
      </c>
      <c r="D174" s="70"/>
      <c r="E174" s="70">
        <v>12</v>
      </c>
      <c r="F174" s="71">
        <v>96</v>
      </c>
      <c r="G174" s="71">
        <v>8</v>
      </c>
    </row>
    <row r="175" spans="1:7" ht="15">
      <c r="A175" s="70" t="s">
        <v>399</v>
      </c>
      <c r="B175" s="70" t="s">
        <v>413</v>
      </c>
      <c r="C175" s="70" t="s">
        <v>414</v>
      </c>
      <c r="D175" s="70"/>
      <c r="E175" s="70">
        <v>12</v>
      </c>
      <c r="F175" s="71">
        <v>96</v>
      </c>
      <c r="G175" s="71">
        <v>8</v>
      </c>
    </row>
    <row r="176" spans="1:7" ht="15">
      <c r="A176" s="70" t="s">
        <v>399</v>
      </c>
      <c r="B176" s="70" t="s">
        <v>415</v>
      </c>
      <c r="C176" s="70" t="s">
        <v>416</v>
      </c>
      <c r="D176" s="70"/>
      <c r="E176" s="70">
        <v>12</v>
      </c>
      <c r="F176" s="71">
        <v>108</v>
      </c>
      <c r="G176" s="71">
        <v>9</v>
      </c>
    </row>
    <row r="177" spans="1:7" ht="15">
      <c r="A177" s="70" t="s">
        <v>399</v>
      </c>
      <c r="B177" s="70" t="s">
        <v>415</v>
      </c>
      <c r="C177" s="70" t="s">
        <v>417</v>
      </c>
      <c r="D177" s="70"/>
      <c r="E177" s="70">
        <v>12</v>
      </c>
      <c r="F177" s="71">
        <v>108</v>
      </c>
      <c r="G177" s="71">
        <v>9</v>
      </c>
    </row>
    <row r="178" spans="1:7" s="58" customFormat="1" ht="12.75">
      <c r="A178" s="58" t="s">
        <v>419</v>
      </c>
      <c r="B178" s="58" t="s">
        <v>420</v>
      </c>
      <c r="C178" s="58" t="s">
        <v>421</v>
      </c>
      <c r="D178" s="58" t="s">
        <v>145</v>
      </c>
      <c r="E178" s="58">
        <v>12</v>
      </c>
      <c r="F178" s="73">
        <v>408</v>
      </c>
      <c r="G178" s="73">
        <v>34</v>
      </c>
    </row>
    <row r="179" spans="1:7" s="58" customFormat="1" ht="12.75">
      <c r="A179" s="58" t="s">
        <v>419</v>
      </c>
      <c r="B179" s="58" t="s">
        <v>422</v>
      </c>
      <c r="C179" s="58" t="s">
        <v>423</v>
      </c>
      <c r="D179" s="58" t="s">
        <v>145</v>
      </c>
      <c r="E179" s="58">
        <v>12</v>
      </c>
      <c r="F179" s="73">
        <v>91.8</v>
      </c>
      <c r="G179" s="73">
        <v>7.65</v>
      </c>
    </row>
    <row r="180" spans="1:7" s="58" customFormat="1" ht="12.75">
      <c r="A180" s="58" t="s">
        <v>419</v>
      </c>
      <c r="B180" s="58" t="s">
        <v>422</v>
      </c>
      <c r="C180" s="58" t="s">
        <v>424</v>
      </c>
      <c r="D180" s="58" t="s">
        <v>145</v>
      </c>
      <c r="E180" s="58">
        <v>12</v>
      </c>
      <c r="F180" s="73">
        <v>91.8</v>
      </c>
      <c r="G180" s="73">
        <v>7.65</v>
      </c>
    </row>
    <row r="181" spans="1:7" s="58" customFormat="1" ht="12.75">
      <c r="A181" s="58" t="s">
        <v>419</v>
      </c>
      <c r="B181" s="58" t="s">
        <v>425</v>
      </c>
      <c r="C181" s="58" t="s">
        <v>426</v>
      </c>
      <c r="D181" s="58" t="s">
        <v>145</v>
      </c>
      <c r="E181" s="58">
        <v>12</v>
      </c>
      <c r="F181" s="73">
        <v>123</v>
      </c>
      <c r="G181" s="73">
        <v>10.25</v>
      </c>
    </row>
    <row r="182" spans="1:7" s="58" customFormat="1" ht="12.75">
      <c r="A182" s="58" t="s">
        <v>419</v>
      </c>
      <c r="B182" s="58" t="s">
        <v>425</v>
      </c>
      <c r="C182" s="58" t="s">
        <v>427</v>
      </c>
      <c r="D182" s="58" t="s">
        <v>145</v>
      </c>
      <c r="E182" s="58">
        <v>12</v>
      </c>
      <c r="F182" s="73">
        <v>125.4</v>
      </c>
      <c r="G182" s="73">
        <v>10.45</v>
      </c>
    </row>
    <row r="183" spans="1:7" s="58" customFormat="1" ht="12.75">
      <c r="A183" s="58" t="s">
        <v>419</v>
      </c>
      <c r="B183" s="58" t="s">
        <v>428</v>
      </c>
      <c r="C183" s="58" t="s">
        <v>429</v>
      </c>
      <c r="D183" s="58" t="s">
        <v>145</v>
      </c>
      <c r="E183" s="58">
        <v>12</v>
      </c>
      <c r="F183" s="73">
        <v>384</v>
      </c>
      <c r="G183" s="73">
        <v>32</v>
      </c>
    </row>
    <row r="184" spans="1:7" s="58" customFormat="1" ht="12.75">
      <c r="A184" s="58" t="s">
        <v>328</v>
      </c>
      <c r="B184" s="58" t="s">
        <v>329</v>
      </c>
      <c r="C184" s="58" t="s">
        <v>330</v>
      </c>
      <c r="D184" s="58" t="s">
        <v>145</v>
      </c>
      <c r="E184" s="58">
        <v>12</v>
      </c>
      <c r="F184" s="60">
        <v>135.66</v>
      </c>
      <c r="G184" s="60">
        <v>11.305</v>
      </c>
    </row>
    <row r="185" spans="1:7" s="58" customFormat="1" ht="12.75">
      <c r="A185" s="58" t="s">
        <v>328</v>
      </c>
      <c r="B185" s="58" t="s">
        <v>331</v>
      </c>
      <c r="C185" s="58" t="s">
        <v>332</v>
      </c>
      <c r="D185" s="58" t="s">
        <v>145</v>
      </c>
      <c r="E185" s="58">
        <v>12</v>
      </c>
      <c r="F185" s="60">
        <v>193.536</v>
      </c>
      <c r="G185" s="60">
        <v>16.128</v>
      </c>
    </row>
    <row r="186" spans="1:7" s="58" customFormat="1" ht="12.75">
      <c r="A186" s="58" t="s">
        <v>328</v>
      </c>
      <c r="B186" s="58" t="s">
        <v>331</v>
      </c>
      <c r="C186" s="58" t="s">
        <v>332</v>
      </c>
      <c r="D186" s="58" t="s">
        <v>145</v>
      </c>
      <c r="E186" s="58">
        <v>6</v>
      </c>
      <c r="F186" s="60">
        <v>197.56799999999998</v>
      </c>
      <c r="G186" s="60">
        <v>32.928</v>
      </c>
    </row>
    <row r="187" spans="1:7" s="58" customFormat="1" ht="12.75">
      <c r="A187" s="58" t="s">
        <v>328</v>
      </c>
      <c r="B187" s="58" t="s">
        <v>331</v>
      </c>
      <c r="C187" s="58" t="s">
        <v>332</v>
      </c>
      <c r="D187" s="58" t="s">
        <v>145</v>
      </c>
      <c r="E187" s="58">
        <v>30</v>
      </c>
      <c r="F187" s="60">
        <v>191.52</v>
      </c>
      <c r="G187" s="60">
        <v>6.384</v>
      </c>
    </row>
    <row r="188" spans="1:7" s="58" customFormat="1" ht="12.75">
      <c r="A188" s="58" t="s">
        <v>328</v>
      </c>
      <c r="B188" s="58" t="s">
        <v>331</v>
      </c>
      <c r="C188" s="58" t="s">
        <v>333</v>
      </c>
      <c r="D188" s="58" t="s">
        <v>145</v>
      </c>
      <c r="E188" s="58">
        <v>12</v>
      </c>
      <c r="F188" s="60">
        <v>185.47199999999998</v>
      </c>
      <c r="G188" s="60">
        <v>15.455999999999998</v>
      </c>
    </row>
    <row r="189" spans="1:7" s="58" customFormat="1" ht="12.75">
      <c r="A189" s="58" t="s">
        <v>328</v>
      </c>
      <c r="B189" s="58" t="s">
        <v>331</v>
      </c>
      <c r="C189" s="58" t="s">
        <v>334</v>
      </c>
      <c r="D189" s="58" t="s">
        <v>145</v>
      </c>
      <c r="E189" s="58">
        <v>6</v>
      </c>
      <c r="F189" s="60">
        <v>301.48</v>
      </c>
      <c r="G189" s="60">
        <v>50.24666666666667</v>
      </c>
    </row>
    <row r="190" spans="1:7" s="58" customFormat="1" ht="12.75">
      <c r="A190" s="58" t="s">
        <v>328</v>
      </c>
      <c r="B190" s="58" t="s">
        <v>335</v>
      </c>
      <c r="C190" s="58" t="s">
        <v>336</v>
      </c>
      <c r="D190" s="58" t="s">
        <v>145</v>
      </c>
      <c r="E190" s="58">
        <v>8</v>
      </c>
      <c r="F190" s="60">
        <v>119.50399999999999</v>
      </c>
      <c r="G190" s="60">
        <v>14.937999999999999</v>
      </c>
    </row>
    <row r="191" spans="1:7" s="58" customFormat="1" ht="12.75">
      <c r="A191" s="58" t="s">
        <v>328</v>
      </c>
      <c r="B191" s="58" t="s">
        <v>335</v>
      </c>
      <c r="C191" s="58" t="s">
        <v>337</v>
      </c>
      <c r="D191" s="58" t="s">
        <v>145</v>
      </c>
      <c r="E191" s="58">
        <v>12</v>
      </c>
      <c r="F191" s="60">
        <v>131.67</v>
      </c>
      <c r="G191" s="60">
        <v>10.972499999999998</v>
      </c>
    </row>
    <row r="192" spans="1:7" s="58" customFormat="1" ht="12.75">
      <c r="A192" s="58" t="s">
        <v>328</v>
      </c>
      <c r="B192" s="58" t="s">
        <v>335</v>
      </c>
      <c r="C192" s="58" t="s">
        <v>337</v>
      </c>
      <c r="D192" s="58" t="s">
        <v>145</v>
      </c>
      <c r="E192" s="58">
        <v>6</v>
      </c>
      <c r="F192" s="60">
        <v>139.64999999999998</v>
      </c>
      <c r="G192" s="60">
        <v>23.274999999999995</v>
      </c>
    </row>
    <row r="193" spans="1:7" s="58" customFormat="1" ht="12.75">
      <c r="A193" s="58" t="s">
        <v>328</v>
      </c>
      <c r="B193" s="58" t="s">
        <v>338</v>
      </c>
      <c r="C193" s="58" t="s">
        <v>339</v>
      </c>
      <c r="D193" s="58" t="s">
        <v>145</v>
      </c>
      <c r="E193" s="58">
        <v>12</v>
      </c>
      <c r="F193" s="60">
        <v>153.21599999999998</v>
      </c>
      <c r="G193" s="60">
        <v>12.767999999999999</v>
      </c>
    </row>
    <row r="194" spans="1:7" s="58" customFormat="1" ht="12.75">
      <c r="A194" s="58" t="s">
        <v>328</v>
      </c>
      <c r="B194" s="58" t="s">
        <v>338</v>
      </c>
      <c r="C194" s="58" t="s">
        <v>339</v>
      </c>
      <c r="D194" s="58" t="s">
        <v>145</v>
      </c>
      <c r="E194" s="58">
        <v>12</v>
      </c>
      <c r="F194" s="60">
        <v>225.79</v>
      </c>
      <c r="G194" s="60">
        <v>18.815833333333334</v>
      </c>
    </row>
    <row r="195" spans="1:7" s="58" customFormat="1" ht="12.75">
      <c r="A195" s="58" t="s">
        <v>328</v>
      </c>
      <c r="B195" s="58" t="s">
        <v>340</v>
      </c>
      <c r="C195" s="58" t="s">
        <v>341</v>
      </c>
      <c r="D195" s="58" t="s">
        <v>145</v>
      </c>
      <c r="E195" s="58">
        <v>12</v>
      </c>
      <c r="F195" s="60">
        <v>217.728</v>
      </c>
      <c r="G195" s="60">
        <v>18.144000000000002</v>
      </c>
    </row>
    <row r="196" spans="1:7" s="58" customFormat="1" ht="12.75">
      <c r="A196" s="58" t="s">
        <v>328</v>
      </c>
      <c r="B196" s="58" t="s">
        <v>340</v>
      </c>
      <c r="C196" s="58" t="s">
        <v>341</v>
      </c>
      <c r="D196" s="58" t="s">
        <v>145</v>
      </c>
      <c r="E196" s="58">
        <v>6</v>
      </c>
      <c r="F196" s="60">
        <v>221.76</v>
      </c>
      <c r="G196" s="60">
        <v>36.96</v>
      </c>
    </row>
    <row r="197" spans="1:7" s="58" customFormat="1" ht="12.75">
      <c r="A197" s="58" t="s">
        <v>328</v>
      </c>
      <c r="B197" s="58" t="s">
        <v>342</v>
      </c>
      <c r="C197" s="58" t="s">
        <v>343</v>
      </c>
      <c r="D197" s="58" t="s">
        <v>145</v>
      </c>
      <c r="E197" s="58">
        <v>12</v>
      </c>
      <c r="F197" s="60">
        <v>236.29199999999997</v>
      </c>
      <c r="G197" s="60">
        <v>19.691</v>
      </c>
    </row>
    <row r="198" spans="1:7" s="58" customFormat="1" ht="12.75">
      <c r="A198" s="58" t="s">
        <v>328</v>
      </c>
      <c r="B198" s="58" t="s">
        <v>342</v>
      </c>
      <c r="C198" s="58" t="s">
        <v>343</v>
      </c>
      <c r="D198" s="58" t="s">
        <v>145</v>
      </c>
      <c r="E198" s="58">
        <v>6</v>
      </c>
      <c r="F198" s="60">
        <v>240.37</v>
      </c>
      <c r="G198" s="60">
        <v>40.06166666666667</v>
      </c>
    </row>
    <row r="199" spans="1:7" s="58" customFormat="1" ht="12.75">
      <c r="A199" s="58" t="s">
        <v>328</v>
      </c>
      <c r="B199" s="58" t="s">
        <v>344</v>
      </c>
      <c r="C199" s="58" t="s">
        <v>345</v>
      </c>
      <c r="D199" s="58" t="s">
        <v>145</v>
      </c>
      <c r="E199" s="58">
        <v>12</v>
      </c>
      <c r="F199" s="60">
        <v>151.61999999999998</v>
      </c>
      <c r="G199" s="60">
        <v>12.634999999999998</v>
      </c>
    </row>
    <row r="200" spans="1:7" s="58" customFormat="1" ht="12.75">
      <c r="A200" s="58" t="s">
        <v>328</v>
      </c>
      <c r="B200" s="58" t="s">
        <v>344</v>
      </c>
      <c r="C200" s="58" t="s">
        <v>345</v>
      </c>
      <c r="D200" s="58" t="s">
        <v>145</v>
      </c>
      <c r="E200" s="58">
        <v>24</v>
      </c>
      <c r="F200" s="60">
        <v>147.63</v>
      </c>
      <c r="G200" s="60">
        <v>6.15125</v>
      </c>
    </row>
    <row r="201" spans="1:7" s="58" customFormat="1" ht="12.75">
      <c r="A201" s="58" t="s">
        <v>328</v>
      </c>
      <c r="B201" s="58" t="s">
        <v>344</v>
      </c>
      <c r="C201" s="58" t="s">
        <v>345</v>
      </c>
      <c r="D201" s="58" t="s">
        <v>145</v>
      </c>
      <c r="E201" s="58">
        <v>6</v>
      </c>
      <c r="F201" s="60">
        <v>155.61</v>
      </c>
      <c r="G201" s="60">
        <v>25.935000000000002</v>
      </c>
    </row>
    <row r="202" spans="1:7" s="58" customFormat="1" ht="12.75">
      <c r="A202" s="58" t="s">
        <v>328</v>
      </c>
      <c r="B202" s="58" t="s">
        <v>346</v>
      </c>
      <c r="C202" s="58" t="s">
        <v>347</v>
      </c>
      <c r="D202" s="58" t="s">
        <v>145</v>
      </c>
      <c r="E202" s="58">
        <v>12</v>
      </c>
      <c r="F202" s="60">
        <v>197.56799999999998</v>
      </c>
      <c r="G202" s="60">
        <v>16.464</v>
      </c>
    </row>
    <row r="203" spans="1:7" s="58" customFormat="1" ht="12.75">
      <c r="A203" s="58" t="s">
        <v>328</v>
      </c>
      <c r="B203" s="58" t="s">
        <v>346</v>
      </c>
      <c r="C203" s="58" t="s">
        <v>348</v>
      </c>
      <c r="D203" s="58" t="s">
        <v>145</v>
      </c>
      <c r="E203" s="58">
        <v>12</v>
      </c>
      <c r="F203" s="60">
        <v>177.408</v>
      </c>
      <c r="G203" s="60">
        <v>14.783999999999999</v>
      </c>
    </row>
    <row r="204" spans="1:7" s="58" customFormat="1" ht="12.75">
      <c r="A204" s="58" t="s">
        <v>328</v>
      </c>
      <c r="B204" s="58" t="s">
        <v>349</v>
      </c>
      <c r="C204" s="58" t="s">
        <v>350</v>
      </c>
      <c r="D204" s="58" t="s">
        <v>145</v>
      </c>
      <c r="E204" s="58">
        <v>12</v>
      </c>
      <c r="F204" s="60">
        <v>183.54</v>
      </c>
      <c r="G204" s="60">
        <v>15.295</v>
      </c>
    </row>
    <row r="205" spans="1:7" s="58" customFormat="1" ht="12.75">
      <c r="A205" s="58" t="s">
        <v>328</v>
      </c>
      <c r="B205" s="58" t="s">
        <v>349</v>
      </c>
      <c r="C205" s="58" t="s">
        <v>350</v>
      </c>
      <c r="D205" s="58" t="s">
        <v>145</v>
      </c>
      <c r="E205" s="58">
        <v>6</v>
      </c>
      <c r="F205" s="60">
        <v>190.53</v>
      </c>
      <c r="G205" s="60">
        <v>31.755</v>
      </c>
    </row>
    <row r="206" spans="1:7" s="58" customFormat="1" ht="12.75">
      <c r="A206" s="58" t="s">
        <v>328</v>
      </c>
      <c r="B206" s="58" t="s">
        <v>351</v>
      </c>
      <c r="C206" s="58" t="s">
        <v>352</v>
      </c>
      <c r="D206" s="58" t="s">
        <v>145</v>
      </c>
      <c r="E206" s="58">
        <v>12</v>
      </c>
      <c r="F206" s="60">
        <v>277.032</v>
      </c>
      <c r="G206" s="60">
        <v>23.086</v>
      </c>
    </row>
    <row r="207" spans="1:7" s="58" customFormat="1" ht="12.75">
      <c r="A207" s="58" t="s">
        <v>328</v>
      </c>
      <c r="B207" s="58" t="s">
        <v>351</v>
      </c>
      <c r="C207" s="58" t="s">
        <v>352</v>
      </c>
      <c r="D207" s="58" t="s">
        <v>145</v>
      </c>
      <c r="E207" s="58">
        <v>6</v>
      </c>
      <c r="F207" s="60">
        <v>281.11</v>
      </c>
      <c r="G207" s="60">
        <v>46.85166666666667</v>
      </c>
    </row>
    <row r="208" spans="1:7" s="58" customFormat="1" ht="12.75">
      <c r="A208" s="58" t="s">
        <v>328</v>
      </c>
      <c r="B208" s="58" t="s">
        <v>351</v>
      </c>
      <c r="C208" s="58" t="s">
        <v>353</v>
      </c>
      <c r="D208" s="58" t="s">
        <v>145</v>
      </c>
      <c r="E208" s="58">
        <v>12</v>
      </c>
      <c r="F208" s="60">
        <v>167.57999999999998</v>
      </c>
      <c r="G208" s="60">
        <v>13.964999999999998</v>
      </c>
    </row>
    <row r="209" spans="1:7" s="58" customFormat="1" ht="12.75">
      <c r="A209" s="58" t="s">
        <v>328</v>
      </c>
      <c r="B209" s="58" t="s">
        <v>351</v>
      </c>
      <c r="C209" s="58" t="s">
        <v>353</v>
      </c>
      <c r="D209" s="58" t="s">
        <v>145</v>
      </c>
      <c r="E209" s="58">
        <v>6</v>
      </c>
      <c r="F209" s="60">
        <v>173.56499999999997</v>
      </c>
      <c r="G209" s="60">
        <v>28.927499999999995</v>
      </c>
    </row>
    <row r="210" spans="1:7" s="58" customFormat="1" ht="12.75">
      <c r="A210" s="58" t="s">
        <v>328</v>
      </c>
      <c r="B210" s="58" t="s">
        <v>351</v>
      </c>
      <c r="C210" s="58" t="s">
        <v>418</v>
      </c>
      <c r="D210" s="58" t="s">
        <v>145</v>
      </c>
      <c r="E210" s="58">
        <v>12</v>
      </c>
      <c r="F210" s="58">
        <v>191.52</v>
      </c>
      <c r="G210" s="58">
        <v>15.96</v>
      </c>
    </row>
    <row r="211" spans="1:7" s="58" customFormat="1" ht="15">
      <c r="A211" s="58" t="s">
        <v>328</v>
      </c>
      <c r="B211" s="58" t="s">
        <v>329</v>
      </c>
      <c r="C211" s="58" t="s">
        <v>430</v>
      </c>
      <c r="D211" s="74" t="s">
        <v>145</v>
      </c>
      <c r="E211" s="58">
        <v>12</v>
      </c>
      <c r="F211" s="60">
        <v>104.16</v>
      </c>
      <c r="G211" s="58">
        <f aca="true" t="shared" si="4" ref="G211:G225">F211/E211</f>
        <v>8.68</v>
      </c>
    </row>
    <row r="212" spans="1:7" s="58" customFormat="1" ht="15">
      <c r="A212" s="58" t="s">
        <v>328</v>
      </c>
      <c r="B212" s="58" t="s">
        <v>329</v>
      </c>
      <c r="C212" s="58" t="s">
        <v>431</v>
      </c>
      <c r="D212" s="74" t="s">
        <v>145</v>
      </c>
      <c r="E212" s="58">
        <v>12</v>
      </c>
      <c r="F212" s="60">
        <v>211.85</v>
      </c>
      <c r="G212" s="60">
        <f t="shared" si="4"/>
        <v>17.654166666666665</v>
      </c>
    </row>
    <row r="213" spans="1:7" s="58" customFormat="1" ht="15">
      <c r="A213" s="58" t="s">
        <v>328</v>
      </c>
      <c r="B213" s="58" t="s">
        <v>329</v>
      </c>
      <c r="C213" s="58" t="s">
        <v>432</v>
      </c>
      <c r="D213" s="74" t="s">
        <v>145</v>
      </c>
      <c r="E213" s="58">
        <v>6</v>
      </c>
      <c r="F213" s="60">
        <v>215.92</v>
      </c>
      <c r="G213" s="60">
        <f t="shared" si="4"/>
        <v>35.986666666666665</v>
      </c>
    </row>
    <row r="214" spans="1:7" s="58" customFormat="1" ht="15">
      <c r="A214" s="58" t="s">
        <v>328</v>
      </c>
      <c r="B214" s="58" t="s">
        <v>340</v>
      </c>
      <c r="C214" s="58" t="s">
        <v>433</v>
      </c>
      <c r="D214" s="74" t="s">
        <v>145</v>
      </c>
      <c r="E214" s="58">
        <v>12</v>
      </c>
      <c r="F214" s="60">
        <v>225.79</v>
      </c>
      <c r="G214" s="60">
        <f t="shared" si="4"/>
        <v>18.815833333333334</v>
      </c>
    </row>
    <row r="215" spans="1:7" s="58" customFormat="1" ht="15">
      <c r="A215" s="58" t="s">
        <v>328</v>
      </c>
      <c r="B215" s="58" t="s">
        <v>346</v>
      </c>
      <c r="C215" s="58" t="s">
        <v>434</v>
      </c>
      <c r="D215" s="74" t="s">
        <v>145</v>
      </c>
      <c r="E215" s="58">
        <v>12</v>
      </c>
      <c r="F215" s="60">
        <v>63.84</v>
      </c>
      <c r="G215" s="60">
        <f t="shared" si="4"/>
        <v>5.32</v>
      </c>
    </row>
    <row r="216" spans="1:7" s="58" customFormat="1" ht="15">
      <c r="A216" s="58" t="s">
        <v>328</v>
      </c>
      <c r="B216" s="58" t="s">
        <v>346</v>
      </c>
      <c r="C216" s="58" t="s">
        <v>435</v>
      </c>
      <c r="D216" s="74" t="s">
        <v>145</v>
      </c>
      <c r="E216" s="58">
        <v>12</v>
      </c>
      <c r="F216" s="60">
        <v>159.6</v>
      </c>
      <c r="G216" s="60">
        <f t="shared" si="4"/>
        <v>13.299999999999999</v>
      </c>
    </row>
    <row r="217" spans="1:7" s="58" customFormat="1" ht="15">
      <c r="A217" s="58" t="s">
        <v>328</v>
      </c>
      <c r="B217" s="58" t="s">
        <v>346</v>
      </c>
      <c r="C217" s="58" t="s">
        <v>436</v>
      </c>
      <c r="D217" s="74" t="s">
        <v>145</v>
      </c>
      <c r="E217" s="58">
        <v>6</v>
      </c>
      <c r="F217" s="60">
        <v>159.6</v>
      </c>
      <c r="G217" s="60">
        <f t="shared" si="4"/>
        <v>26.599999999999998</v>
      </c>
    </row>
    <row r="218" spans="1:7" s="58" customFormat="1" ht="15">
      <c r="A218" s="58" t="s">
        <v>328</v>
      </c>
      <c r="B218" s="58" t="s">
        <v>338</v>
      </c>
      <c r="C218" s="58" t="s">
        <v>445</v>
      </c>
      <c r="D218" s="74" t="s">
        <v>145</v>
      </c>
      <c r="E218" s="58">
        <v>12</v>
      </c>
      <c r="F218" s="60">
        <v>159.6</v>
      </c>
      <c r="G218" s="60">
        <f t="shared" si="4"/>
        <v>13.299999999999999</v>
      </c>
    </row>
    <row r="219" spans="1:7" s="58" customFormat="1" ht="15">
      <c r="A219" s="58" t="s">
        <v>328</v>
      </c>
      <c r="B219" s="58" t="s">
        <v>331</v>
      </c>
      <c r="C219" s="58" t="s">
        <v>446</v>
      </c>
      <c r="D219" s="72" t="s">
        <v>145</v>
      </c>
      <c r="E219" s="58">
        <v>12</v>
      </c>
      <c r="F219" s="60">
        <v>217.73</v>
      </c>
      <c r="G219" s="60">
        <f t="shared" si="4"/>
        <v>18.144166666666667</v>
      </c>
    </row>
    <row r="220" spans="1:7" s="58" customFormat="1" ht="15">
      <c r="A220" s="58" t="s">
        <v>328</v>
      </c>
      <c r="B220" s="58" t="s">
        <v>331</v>
      </c>
      <c r="C220" s="58" t="s">
        <v>447</v>
      </c>
      <c r="D220" s="72" t="s">
        <v>145</v>
      </c>
      <c r="E220" s="58">
        <v>6</v>
      </c>
      <c r="F220" s="60">
        <v>221.76</v>
      </c>
      <c r="G220" s="60">
        <f t="shared" si="4"/>
        <v>36.96</v>
      </c>
    </row>
    <row r="221" spans="1:7" s="58" customFormat="1" ht="15">
      <c r="A221" s="58" t="s">
        <v>328</v>
      </c>
      <c r="B221" s="58" t="s">
        <v>349</v>
      </c>
      <c r="C221" s="58" t="s">
        <v>448</v>
      </c>
      <c r="D221" s="72" t="s">
        <v>145</v>
      </c>
      <c r="E221" s="58">
        <v>12</v>
      </c>
      <c r="F221" s="60">
        <v>183.46</v>
      </c>
      <c r="G221" s="60">
        <f t="shared" si="4"/>
        <v>15.288333333333334</v>
      </c>
    </row>
    <row r="222" spans="1:7" s="58" customFormat="1" ht="15">
      <c r="A222" s="58" t="s">
        <v>328</v>
      </c>
      <c r="B222" s="58" t="s">
        <v>349</v>
      </c>
      <c r="C222" s="58" t="s">
        <v>449</v>
      </c>
      <c r="D222" s="72" t="s">
        <v>145</v>
      </c>
      <c r="E222" s="58">
        <v>6</v>
      </c>
      <c r="F222" s="60">
        <v>180.43</v>
      </c>
      <c r="G222" s="60">
        <f t="shared" si="4"/>
        <v>30.07166666666667</v>
      </c>
    </row>
    <row r="223" spans="1:7" s="58" customFormat="1" ht="15">
      <c r="A223" s="58" t="s">
        <v>328</v>
      </c>
      <c r="B223" s="58" t="s">
        <v>351</v>
      </c>
      <c r="C223" s="58" t="s">
        <v>450</v>
      </c>
      <c r="D223" s="72" t="s">
        <v>145</v>
      </c>
      <c r="E223" s="58">
        <v>20</v>
      </c>
      <c r="F223" s="60">
        <v>166.36</v>
      </c>
      <c r="G223" s="60">
        <f t="shared" si="4"/>
        <v>8.318000000000001</v>
      </c>
    </row>
    <row r="224" spans="1:7" s="58" customFormat="1" ht="15">
      <c r="A224" s="58" t="s">
        <v>328</v>
      </c>
      <c r="B224" s="58" t="s">
        <v>351</v>
      </c>
      <c r="C224" s="58" t="s">
        <v>451</v>
      </c>
      <c r="D224" s="72" t="s">
        <v>145</v>
      </c>
      <c r="E224" s="58">
        <v>12</v>
      </c>
      <c r="F224" s="60">
        <v>240.37</v>
      </c>
      <c r="G224" s="60">
        <f t="shared" si="4"/>
        <v>20.030833333333334</v>
      </c>
    </row>
    <row r="225" spans="1:7" s="58" customFormat="1" ht="15">
      <c r="A225" s="58" t="s">
        <v>328</v>
      </c>
      <c r="B225" s="58" t="s">
        <v>351</v>
      </c>
      <c r="C225" s="58" t="s">
        <v>452</v>
      </c>
      <c r="D225" s="72" t="s">
        <v>145</v>
      </c>
      <c r="E225" s="58">
        <v>6</v>
      </c>
      <c r="F225" s="60">
        <v>248.51</v>
      </c>
      <c r="G225" s="60">
        <f t="shared" si="4"/>
        <v>41.41833333333333</v>
      </c>
    </row>
    <row r="226" spans="1:27" s="84" customFormat="1" ht="15.75" customHeight="1">
      <c r="A226" s="77" t="s">
        <v>437</v>
      </c>
      <c r="B226" s="78" t="s">
        <v>461</v>
      </c>
      <c r="C226" s="79" t="s">
        <v>462</v>
      </c>
      <c r="D226" s="80"/>
      <c r="E226" s="81">
        <v>6</v>
      </c>
      <c r="F226" s="82">
        <v>202.85</v>
      </c>
      <c r="G226" s="82">
        <f aca="true" t="shared" si="5" ref="G226:G323">F226/E226</f>
        <v>33.80833333333333</v>
      </c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</row>
    <row r="227" spans="1:27" s="84" customFormat="1" ht="15.75" customHeight="1">
      <c r="A227" s="77" t="s">
        <v>437</v>
      </c>
      <c r="B227" s="78" t="s">
        <v>461</v>
      </c>
      <c r="C227" s="79" t="s">
        <v>463</v>
      </c>
      <c r="D227" s="80"/>
      <c r="E227" s="81">
        <v>6</v>
      </c>
      <c r="F227" s="85">
        <v>228.25</v>
      </c>
      <c r="G227" s="82">
        <f t="shared" si="5"/>
        <v>38.041666666666664</v>
      </c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</row>
    <row r="228" spans="1:27" s="84" customFormat="1" ht="15.75" customHeight="1">
      <c r="A228" s="77" t="s">
        <v>437</v>
      </c>
      <c r="B228" s="78" t="s">
        <v>461</v>
      </c>
      <c r="C228" s="79" t="s">
        <v>469</v>
      </c>
      <c r="D228" s="80"/>
      <c r="E228" s="81">
        <v>6</v>
      </c>
      <c r="F228" s="85">
        <v>255.35</v>
      </c>
      <c r="G228" s="82">
        <f t="shared" si="5"/>
        <v>42.55833333333333</v>
      </c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</row>
    <row r="229" spans="1:27" s="84" customFormat="1" ht="15.75" customHeight="1">
      <c r="A229" s="77" t="s">
        <v>437</v>
      </c>
      <c r="B229" s="78" t="s">
        <v>461</v>
      </c>
      <c r="C229" s="79" t="s">
        <v>464</v>
      </c>
      <c r="D229" s="80"/>
      <c r="E229" s="81">
        <v>6</v>
      </c>
      <c r="F229" s="85">
        <v>245.2</v>
      </c>
      <c r="G229" s="82">
        <f t="shared" si="5"/>
        <v>40.86666666666667</v>
      </c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</row>
    <row r="230" spans="1:27" s="84" customFormat="1" ht="15.75" customHeight="1">
      <c r="A230" s="77" t="s">
        <v>437</v>
      </c>
      <c r="B230" s="78" t="s">
        <v>461</v>
      </c>
      <c r="C230" s="79" t="s">
        <v>470</v>
      </c>
      <c r="D230" s="80"/>
      <c r="E230" s="81">
        <v>6</v>
      </c>
      <c r="F230" s="85">
        <v>269.75</v>
      </c>
      <c r="G230" s="82">
        <f t="shared" si="5"/>
        <v>44.958333333333336</v>
      </c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</row>
    <row r="231" spans="1:27" s="84" customFormat="1" ht="15.75" customHeight="1">
      <c r="A231" s="77" t="s">
        <v>437</v>
      </c>
      <c r="B231" s="78" t="s">
        <v>461</v>
      </c>
      <c r="C231" s="79" t="s">
        <v>471</v>
      </c>
      <c r="D231" s="86"/>
      <c r="E231" s="81">
        <v>6</v>
      </c>
      <c r="F231" s="85">
        <v>373.95</v>
      </c>
      <c r="G231" s="82">
        <f t="shared" si="5"/>
        <v>62.324999999999996</v>
      </c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</row>
    <row r="232" spans="1:27" s="84" customFormat="1" ht="15.75" customHeight="1">
      <c r="A232" s="77" t="s">
        <v>437</v>
      </c>
      <c r="B232" s="78" t="s">
        <v>461</v>
      </c>
      <c r="C232" s="79" t="s">
        <v>472</v>
      </c>
      <c r="D232" s="86"/>
      <c r="E232" s="81">
        <v>6</v>
      </c>
      <c r="F232" s="85">
        <v>260.85</v>
      </c>
      <c r="G232" s="82">
        <f t="shared" si="5"/>
        <v>43.475</v>
      </c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</row>
    <row r="233" spans="1:27" s="84" customFormat="1" ht="15.75" customHeight="1">
      <c r="A233" s="77" t="s">
        <v>437</v>
      </c>
      <c r="B233" s="78" t="s">
        <v>461</v>
      </c>
      <c r="C233" s="79" t="s">
        <v>465</v>
      </c>
      <c r="D233" s="86"/>
      <c r="E233" s="81">
        <v>6</v>
      </c>
      <c r="F233" s="85">
        <v>269.75</v>
      </c>
      <c r="G233" s="82">
        <f t="shared" si="5"/>
        <v>44.958333333333336</v>
      </c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</row>
    <row r="234" spans="1:27" s="84" customFormat="1" ht="15.75" customHeight="1">
      <c r="A234" s="77" t="s">
        <v>437</v>
      </c>
      <c r="B234" s="78" t="s">
        <v>438</v>
      </c>
      <c r="C234" s="146" t="s">
        <v>439</v>
      </c>
      <c r="D234" s="142"/>
      <c r="E234" s="81">
        <v>12</v>
      </c>
      <c r="F234" s="85">
        <v>214.6</v>
      </c>
      <c r="G234" s="82">
        <f t="shared" si="5"/>
        <v>17.883333333333333</v>
      </c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</row>
    <row r="235" spans="1:27" s="84" customFormat="1" ht="15.75" customHeight="1">
      <c r="A235" s="77" t="s">
        <v>437</v>
      </c>
      <c r="B235" s="78" t="s">
        <v>438</v>
      </c>
      <c r="C235" s="141" t="s">
        <v>453</v>
      </c>
      <c r="D235" s="142"/>
      <c r="E235" s="81">
        <v>12</v>
      </c>
      <c r="F235" s="85">
        <v>104.85</v>
      </c>
      <c r="G235" s="82">
        <f t="shared" si="5"/>
        <v>8.737499999999999</v>
      </c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</row>
    <row r="236" spans="1:27" s="84" customFormat="1" ht="15.75" customHeight="1">
      <c r="A236" s="77" t="s">
        <v>437</v>
      </c>
      <c r="B236" s="78" t="s">
        <v>438</v>
      </c>
      <c r="C236" s="141" t="s">
        <v>454</v>
      </c>
      <c r="D236" s="142"/>
      <c r="E236" s="81">
        <v>12</v>
      </c>
      <c r="F236" s="85">
        <v>119.1</v>
      </c>
      <c r="G236" s="82">
        <f t="shared" si="5"/>
        <v>9.924999999999999</v>
      </c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</row>
    <row r="237" spans="1:27" s="84" customFormat="1" ht="15.75" customHeight="1">
      <c r="A237" s="77" t="s">
        <v>437</v>
      </c>
      <c r="B237" s="87" t="s">
        <v>438</v>
      </c>
      <c r="C237" s="88" t="s">
        <v>473</v>
      </c>
      <c r="D237" s="89"/>
      <c r="E237" s="81">
        <v>12</v>
      </c>
      <c r="F237" s="90">
        <v>129.95</v>
      </c>
      <c r="G237" s="82">
        <f t="shared" si="5"/>
        <v>10.829166666666666</v>
      </c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</row>
    <row r="238" spans="1:27" s="84" customFormat="1" ht="15.75" customHeight="1">
      <c r="A238" s="77" t="s">
        <v>437</v>
      </c>
      <c r="B238" s="91" t="s">
        <v>590</v>
      </c>
      <c r="C238" s="151" t="s">
        <v>591</v>
      </c>
      <c r="D238" s="136"/>
      <c r="E238" s="92">
        <v>12</v>
      </c>
      <c r="F238" s="93">
        <v>138</v>
      </c>
      <c r="G238" s="82">
        <f t="shared" si="5"/>
        <v>11.5</v>
      </c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</row>
    <row r="239" spans="1:27" s="84" customFormat="1" ht="15.75" customHeight="1">
      <c r="A239" s="77" t="s">
        <v>437</v>
      </c>
      <c r="B239" s="91" t="s">
        <v>590</v>
      </c>
      <c r="C239" s="91" t="s">
        <v>592</v>
      </c>
      <c r="D239" s="94"/>
      <c r="E239" s="92">
        <v>12</v>
      </c>
      <c r="F239" s="93">
        <v>131.16</v>
      </c>
      <c r="G239" s="82">
        <f t="shared" si="5"/>
        <v>10.93</v>
      </c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</row>
    <row r="240" spans="1:27" s="84" customFormat="1" ht="15.75" customHeight="1">
      <c r="A240" s="77" t="s">
        <v>437</v>
      </c>
      <c r="B240" s="91" t="s">
        <v>590</v>
      </c>
      <c r="C240" s="91" t="s">
        <v>593</v>
      </c>
      <c r="D240" s="94"/>
      <c r="E240" s="92">
        <v>12</v>
      </c>
      <c r="F240" s="93">
        <v>168.24</v>
      </c>
      <c r="G240" s="82">
        <f t="shared" si="5"/>
        <v>14.020000000000001</v>
      </c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</row>
    <row r="241" spans="1:27" s="84" customFormat="1" ht="15.75" customHeight="1">
      <c r="A241" s="77" t="s">
        <v>437</v>
      </c>
      <c r="B241" s="78" t="s">
        <v>438</v>
      </c>
      <c r="C241" s="141" t="s">
        <v>474</v>
      </c>
      <c r="D241" s="142"/>
      <c r="E241" s="81">
        <v>12</v>
      </c>
      <c r="F241" s="85">
        <v>157.2</v>
      </c>
      <c r="G241" s="82">
        <f t="shared" si="5"/>
        <v>13.1</v>
      </c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</row>
    <row r="242" spans="1:27" s="84" customFormat="1" ht="15.75" customHeight="1">
      <c r="A242" s="77" t="s">
        <v>437</v>
      </c>
      <c r="B242" s="78" t="s">
        <v>438</v>
      </c>
      <c r="C242" s="141" t="s">
        <v>475</v>
      </c>
      <c r="D242" s="142"/>
      <c r="E242" s="81">
        <v>12</v>
      </c>
      <c r="F242" s="85">
        <v>371.76</v>
      </c>
      <c r="G242" s="82">
        <f t="shared" si="5"/>
        <v>30.98</v>
      </c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</row>
    <row r="243" spans="1:27" s="84" customFormat="1" ht="15.75" customHeight="1">
      <c r="A243" s="77" t="s">
        <v>437</v>
      </c>
      <c r="B243" s="78" t="s">
        <v>440</v>
      </c>
      <c r="C243" s="141" t="s">
        <v>476</v>
      </c>
      <c r="D243" s="142"/>
      <c r="E243" s="81">
        <v>12</v>
      </c>
      <c r="F243" s="85">
        <v>142.3</v>
      </c>
      <c r="G243" s="82">
        <f t="shared" si="5"/>
        <v>11.858333333333334</v>
      </c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</row>
    <row r="244" spans="1:27" s="84" customFormat="1" ht="15.75" customHeight="1">
      <c r="A244" s="77" t="s">
        <v>437</v>
      </c>
      <c r="B244" s="78" t="s">
        <v>440</v>
      </c>
      <c r="C244" s="78" t="s">
        <v>477</v>
      </c>
      <c r="D244" s="95"/>
      <c r="E244" s="81">
        <v>12</v>
      </c>
      <c r="F244" s="85">
        <v>355</v>
      </c>
      <c r="G244" s="82">
        <f t="shared" si="5"/>
        <v>29.583333333333332</v>
      </c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</row>
    <row r="245" spans="1:27" s="84" customFormat="1" ht="15.75" customHeight="1">
      <c r="A245" s="77" t="s">
        <v>437</v>
      </c>
      <c r="B245" s="78" t="s">
        <v>440</v>
      </c>
      <c r="C245" s="78" t="s">
        <v>478</v>
      </c>
      <c r="D245" s="95"/>
      <c r="E245" s="81">
        <v>12</v>
      </c>
      <c r="F245" s="85">
        <v>355</v>
      </c>
      <c r="G245" s="82">
        <f t="shared" si="5"/>
        <v>29.583333333333332</v>
      </c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</row>
    <row r="246" spans="1:27" s="84" customFormat="1" ht="15.75" customHeight="1">
      <c r="A246" s="77" t="s">
        <v>437</v>
      </c>
      <c r="B246" s="78" t="s">
        <v>440</v>
      </c>
      <c r="C246" s="141" t="s">
        <v>479</v>
      </c>
      <c r="D246" s="142"/>
      <c r="E246" s="81">
        <v>12</v>
      </c>
      <c r="F246" s="85">
        <v>110.2</v>
      </c>
      <c r="G246" s="82">
        <f t="shared" si="5"/>
        <v>9.183333333333334</v>
      </c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</row>
    <row r="247" spans="1:27" s="84" customFormat="1" ht="15.75" customHeight="1">
      <c r="A247" s="77" t="s">
        <v>437</v>
      </c>
      <c r="B247" s="78" t="s">
        <v>440</v>
      </c>
      <c r="C247" s="79" t="s">
        <v>480</v>
      </c>
      <c r="D247" s="80"/>
      <c r="E247" s="81">
        <v>12</v>
      </c>
      <c r="F247" s="85">
        <v>117.65</v>
      </c>
      <c r="G247" s="82">
        <f t="shared" si="5"/>
        <v>9.804166666666667</v>
      </c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</row>
    <row r="248" spans="1:27" s="84" customFormat="1" ht="15.75" customHeight="1">
      <c r="A248" s="77" t="s">
        <v>437</v>
      </c>
      <c r="B248" s="78" t="s">
        <v>440</v>
      </c>
      <c r="C248" s="141" t="s">
        <v>481</v>
      </c>
      <c r="D248" s="142"/>
      <c r="E248" s="81">
        <v>12</v>
      </c>
      <c r="F248" s="85">
        <v>213.4</v>
      </c>
      <c r="G248" s="82">
        <f t="shared" si="5"/>
        <v>17.783333333333335</v>
      </c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</row>
    <row r="249" spans="1:27" s="84" customFormat="1" ht="15.75" customHeight="1">
      <c r="A249" s="77" t="s">
        <v>437</v>
      </c>
      <c r="B249" s="78" t="s">
        <v>440</v>
      </c>
      <c r="C249" s="141" t="s">
        <v>482</v>
      </c>
      <c r="D249" s="142"/>
      <c r="E249" s="81">
        <v>12</v>
      </c>
      <c r="F249" s="85">
        <v>372</v>
      </c>
      <c r="G249" s="82">
        <f t="shared" si="5"/>
        <v>31</v>
      </c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</row>
    <row r="250" spans="1:27" s="84" customFormat="1" ht="15.75" customHeight="1">
      <c r="A250" s="77" t="s">
        <v>437</v>
      </c>
      <c r="B250" s="78" t="s">
        <v>440</v>
      </c>
      <c r="C250" s="141" t="s">
        <v>483</v>
      </c>
      <c r="D250" s="142"/>
      <c r="E250" s="81">
        <v>6</v>
      </c>
      <c r="F250" s="85">
        <v>228</v>
      </c>
      <c r="G250" s="82">
        <f t="shared" si="5"/>
        <v>38</v>
      </c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</row>
    <row r="251" spans="1:27" s="84" customFormat="1" ht="15.75" customHeight="1">
      <c r="A251" s="77" t="s">
        <v>437</v>
      </c>
      <c r="B251" s="78" t="s">
        <v>440</v>
      </c>
      <c r="C251" s="146" t="s">
        <v>484</v>
      </c>
      <c r="D251" s="142"/>
      <c r="E251" s="81">
        <v>6</v>
      </c>
      <c r="F251" s="85">
        <v>245</v>
      </c>
      <c r="G251" s="82">
        <f t="shared" si="5"/>
        <v>40.833333333333336</v>
      </c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</row>
    <row r="252" spans="1:27" s="84" customFormat="1" ht="15.75" customHeight="1">
      <c r="A252" s="77" t="s">
        <v>437</v>
      </c>
      <c r="B252" s="78" t="s">
        <v>466</v>
      </c>
      <c r="C252" s="146" t="s">
        <v>485</v>
      </c>
      <c r="D252" s="142"/>
      <c r="E252" s="81">
        <v>12</v>
      </c>
      <c r="F252" s="85">
        <v>124.5</v>
      </c>
      <c r="G252" s="82">
        <f t="shared" si="5"/>
        <v>10.375</v>
      </c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</row>
    <row r="253" spans="1:27" s="84" customFormat="1" ht="15.75" customHeight="1">
      <c r="A253" s="77" t="s">
        <v>437</v>
      </c>
      <c r="B253" s="78" t="s">
        <v>466</v>
      </c>
      <c r="C253" s="146" t="s">
        <v>486</v>
      </c>
      <c r="D253" s="142"/>
      <c r="E253" s="81">
        <v>12</v>
      </c>
      <c r="F253" s="85">
        <v>124.5</v>
      </c>
      <c r="G253" s="82">
        <f t="shared" si="5"/>
        <v>10.375</v>
      </c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</row>
    <row r="254" spans="1:27" s="84" customFormat="1" ht="15.75" customHeight="1">
      <c r="A254" s="77" t="s">
        <v>437</v>
      </c>
      <c r="B254" s="78" t="s">
        <v>466</v>
      </c>
      <c r="C254" s="79" t="s">
        <v>487</v>
      </c>
      <c r="D254" s="86"/>
      <c r="E254" s="81">
        <v>12</v>
      </c>
      <c r="F254" s="85">
        <v>131.4</v>
      </c>
      <c r="G254" s="82">
        <f t="shared" si="5"/>
        <v>10.950000000000001</v>
      </c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</row>
    <row r="255" spans="1:27" s="84" customFormat="1" ht="15.75" customHeight="1">
      <c r="A255" s="77" t="s">
        <v>437</v>
      </c>
      <c r="B255" s="78" t="s">
        <v>466</v>
      </c>
      <c r="C255" s="79" t="s">
        <v>488</v>
      </c>
      <c r="D255" s="86"/>
      <c r="E255" s="81">
        <v>12</v>
      </c>
      <c r="F255" s="85">
        <v>131.4</v>
      </c>
      <c r="G255" s="82">
        <f t="shared" si="5"/>
        <v>10.950000000000001</v>
      </c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</row>
    <row r="256" spans="1:27" s="84" customFormat="1" ht="15.75" customHeight="1">
      <c r="A256" s="77" t="s">
        <v>437</v>
      </c>
      <c r="B256" s="78" t="s">
        <v>466</v>
      </c>
      <c r="C256" s="146" t="s">
        <v>489</v>
      </c>
      <c r="D256" s="142"/>
      <c r="E256" s="81">
        <v>12</v>
      </c>
      <c r="F256" s="85">
        <v>131.4</v>
      </c>
      <c r="G256" s="82">
        <f t="shared" si="5"/>
        <v>10.950000000000001</v>
      </c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</row>
    <row r="257" spans="1:27" s="84" customFormat="1" ht="15.75" customHeight="1">
      <c r="A257" s="96" t="s">
        <v>437</v>
      </c>
      <c r="B257" s="97" t="s">
        <v>594</v>
      </c>
      <c r="C257" s="98" t="s">
        <v>628</v>
      </c>
      <c r="D257" s="99"/>
      <c r="E257" s="101">
        <v>12</v>
      </c>
      <c r="F257" s="102">
        <v>175.95</v>
      </c>
      <c r="G257" s="103">
        <f t="shared" si="5"/>
        <v>14.6625</v>
      </c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</row>
    <row r="258" spans="1:27" s="84" customFormat="1" ht="15.75" customHeight="1">
      <c r="A258" s="96" t="s">
        <v>437</v>
      </c>
      <c r="B258" s="97" t="s">
        <v>594</v>
      </c>
      <c r="C258" s="98" t="s">
        <v>629</v>
      </c>
      <c r="D258" s="99"/>
      <c r="E258" s="101">
        <v>12</v>
      </c>
      <c r="F258" s="102">
        <v>166.45</v>
      </c>
      <c r="G258" s="103">
        <f t="shared" si="5"/>
        <v>13.870833333333332</v>
      </c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</row>
    <row r="259" spans="1:27" s="84" customFormat="1" ht="15.75" customHeight="1">
      <c r="A259" s="96" t="s">
        <v>437</v>
      </c>
      <c r="B259" s="97" t="s">
        <v>490</v>
      </c>
      <c r="C259" s="147" t="s">
        <v>630</v>
      </c>
      <c r="D259" s="142"/>
      <c r="E259" s="101">
        <v>12</v>
      </c>
      <c r="F259" s="102">
        <v>179.75</v>
      </c>
      <c r="G259" s="103">
        <f t="shared" si="5"/>
        <v>14.979166666666666</v>
      </c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</row>
    <row r="260" spans="1:27" s="84" customFormat="1" ht="15.75" customHeight="1">
      <c r="A260" s="96" t="s">
        <v>437</v>
      </c>
      <c r="B260" s="97" t="s">
        <v>594</v>
      </c>
      <c r="C260" s="98" t="s">
        <v>631</v>
      </c>
      <c r="D260" s="105"/>
      <c r="E260" s="101">
        <v>12</v>
      </c>
      <c r="F260" s="102">
        <v>250.1</v>
      </c>
      <c r="G260" s="103">
        <f t="shared" si="5"/>
        <v>20.841666666666665</v>
      </c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</row>
    <row r="261" spans="1:27" s="84" customFormat="1" ht="15.75" customHeight="1">
      <c r="A261" s="96" t="s">
        <v>437</v>
      </c>
      <c r="B261" s="97" t="s">
        <v>594</v>
      </c>
      <c r="C261" s="98" t="s">
        <v>632</v>
      </c>
      <c r="D261" s="105"/>
      <c r="E261" s="101">
        <v>12</v>
      </c>
      <c r="F261" s="102">
        <v>145.5</v>
      </c>
      <c r="G261" s="103">
        <f t="shared" si="5"/>
        <v>12.125</v>
      </c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</row>
    <row r="262" spans="1:27" s="84" customFormat="1" ht="15.75" customHeight="1">
      <c r="A262" s="96" t="s">
        <v>437</v>
      </c>
      <c r="B262" s="97" t="s">
        <v>490</v>
      </c>
      <c r="C262" s="148" t="s">
        <v>633</v>
      </c>
      <c r="D262" s="142"/>
      <c r="E262" s="101">
        <v>12</v>
      </c>
      <c r="F262" s="102">
        <v>160.75</v>
      </c>
      <c r="G262" s="103">
        <f t="shared" si="5"/>
        <v>13.395833333333334</v>
      </c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</row>
    <row r="263" spans="1:27" s="84" customFormat="1" ht="15.75" customHeight="1">
      <c r="A263" s="77" t="s">
        <v>437</v>
      </c>
      <c r="B263" s="78" t="s">
        <v>460</v>
      </c>
      <c r="C263" s="79" t="s">
        <v>491</v>
      </c>
      <c r="D263" s="78"/>
      <c r="E263" s="81">
        <v>12</v>
      </c>
      <c r="F263" s="85">
        <v>123.5</v>
      </c>
      <c r="G263" s="82">
        <f t="shared" si="5"/>
        <v>10.291666666666666</v>
      </c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</row>
    <row r="264" spans="1:27" s="84" customFormat="1" ht="15.75" customHeight="1">
      <c r="A264" s="77" t="s">
        <v>437</v>
      </c>
      <c r="B264" s="78" t="s">
        <v>460</v>
      </c>
      <c r="C264" s="79" t="s">
        <v>492</v>
      </c>
      <c r="D264" s="78"/>
      <c r="E264" s="81">
        <v>12</v>
      </c>
      <c r="F264" s="85">
        <v>123.5</v>
      </c>
      <c r="G264" s="82">
        <f t="shared" si="5"/>
        <v>10.291666666666666</v>
      </c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</row>
    <row r="265" spans="1:27" s="84" customFormat="1" ht="15.75" customHeight="1">
      <c r="A265" s="77" t="s">
        <v>437</v>
      </c>
      <c r="B265" s="78" t="s">
        <v>460</v>
      </c>
      <c r="C265" s="141" t="s">
        <v>493</v>
      </c>
      <c r="D265" s="142"/>
      <c r="E265" s="81">
        <v>12</v>
      </c>
      <c r="F265" s="85">
        <v>114.5</v>
      </c>
      <c r="G265" s="82">
        <f t="shared" si="5"/>
        <v>9.541666666666666</v>
      </c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</row>
    <row r="266" spans="1:27" s="84" customFormat="1" ht="15.75" customHeight="1">
      <c r="A266" s="77" t="s">
        <v>437</v>
      </c>
      <c r="B266" s="78" t="s">
        <v>460</v>
      </c>
      <c r="C266" s="141" t="s">
        <v>494</v>
      </c>
      <c r="D266" s="142"/>
      <c r="E266" s="81">
        <v>12</v>
      </c>
      <c r="F266" s="85">
        <v>114.5</v>
      </c>
      <c r="G266" s="82">
        <f t="shared" si="5"/>
        <v>9.541666666666666</v>
      </c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</row>
    <row r="267" spans="1:27" s="84" customFormat="1" ht="15.75" customHeight="1">
      <c r="A267" s="96" t="s">
        <v>437</v>
      </c>
      <c r="B267" s="97" t="s">
        <v>441</v>
      </c>
      <c r="C267" s="147" t="s">
        <v>634</v>
      </c>
      <c r="D267" s="142"/>
      <c r="E267" s="101">
        <v>12</v>
      </c>
      <c r="F267" s="102">
        <v>119.45</v>
      </c>
      <c r="G267" s="103">
        <f t="shared" si="5"/>
        <v>9.954166666666667</v>
      </c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</row>
    <row r="268" spans="1:27" s="84" customFormat="1" ht="15.75" customHeight="1">
      <c r="A268" s="96" t="s">
        <v>437</v>
      </c>
      <c r="B268" s="97" t="s">
        <v>441</v>
      </c>
      <c r="C268" s="98" t="s">
        <v>635</v>
      </c>
      <c r="D268" s="100"/>
      <c r="E268" s="101">
        <v>12</v>
      </c>
      <c r="F268" s="102">
        <v>147.7</v>
      </c>
      <c r="G268" s="103">
        <f t="shared" si="5"/>
        <v>12.308333333333332</v>
      </c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</row>
    <row r="269" spans="1:27" s="84" customFormat="1" ht="15.75" customHeight="1">
      <c r="A269" s="106" t="s">
        <v>437</v>
      </c>
      <c r="B269" s="107" t="s">
        <v>441</v>
      </c>
      <c r="C269" s="108" t="s">
        <v>636</v>
      </c>
      <c r="D269" s="109"/>
      <c r="E269" s="110">
        <v>12</v>
      </c>
      <c r="F269" s="111">
        <v>126.78</v>
      </c>
      <c r="G269" s="112">
        <f t="shared" si="5"/>
        <v>10.565</v>
      </c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</row>
    <row r="270" spans="1:27" s="84" customFormat="1" ht="15.75" customHeight="1">
      <c r="A270" s="96" t="s">
        <v>437</v>
      </c>
      <c r="B270" s="97" t="s">
        <v>442</v>
      </c>
      <c r="C270" s="147" t="s">
        <v>637</v>
      </c>
      <c r="D270" s="142"/>
      <c r="E270" s="101">
        <v>12</v>
      </c>
      <c r="F270" s="102">
        <v>191.65</v>
      </c>
      <c r="G270" s="103">
        <f t="shared" si="5"/>
        <v>15.970833333333333</v>
      </c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</row>
    <row r="271" spans="1:27" s="84" customFormat="1" ht="15.75" customHeight="1">
      <c r="A271" s="96" t="s">
        <v>437</v>
      </c>
      <c r="B271" s="97" t="s">
        <v>442</v>
      </c>
      <c r="C271" s="98" t="s">
        <v>638</v>
      </c>
      <c r="D271" s="97"/>
      <c r="E271" s="101">
        <v>6</v>
      </c>
      <c r="F271" s="102">
        <v>198</v>
      </c>
      <c r="G271" s="103">
        <f t="shared" si="5"/>
        <v>33</v>
      </c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</row>
    <row r="272" spans="1:27" s="84" customFormat="1" ht="15.75" customHeight="1">
      <c r="A272" s="77" t="s">
        <v>437</v>
      </c>
      <c r="B272" s="78" t="s">
        <v>455</v>
      </c>
      <c r="C272" s="141" t="s">
        <v>556</v>
      </c>
      <c r="D272" s="142"/>
      <c r="E272" s="81">
        <v>12</v>
      </c>
      <c r="F272" s="85">
        <v>150</v>
      </c>
      <c r="G272" s="82">
        <f t="shared" si="5"/>
        <v>12.5</v>
      </c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</row>
    <row r="273" spans="1:27" s="84" customFormat="1" ht="15.75" customHeight="1">
      <c r="A273" s="77" t="s">
        <v>437</v>
      </c>
      <c r="B273" s="78" t="s">
        <v>455</v>
      </c>
      <c r="C273" s="141" t="s">
        <v>495</v>
      </c>
      <c r="D273" s="142"/>
      <c r="E273" s="81">
        <v>12</v>
      </c>
      <c r="F273" s="85">
        <v>150</v>
      </c>
      <c r="G273" s="82">
        <f t="shared" si="5"/>
        <v>12.5</v>
      </c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</row>
    <row r="274" spans="1:27" s="84" customFormat="1" ht="15.75" customHeight="1">
      <c r="A274" s="77" t="s">
        <v>437</v>
      </c>
      <c r="B274" s="78" t="s">
        <v>455</v>
      </c>
      <c r="C274" s="141" t="s">
        <v>496</v>
      </c>
      <c r="D274" s="142"/>
      <c r="E274" s="81">
        <v>12</v>
      </c>
      <c r="F274" s="85">
        <v>150</v>
      </c>
      <c r="G274" s="82">
        <f t="shared" si="5"/>
        <v>12.5</v>
      </c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</row>
    <row r="275" spans="1:27" s="84" customFormat="1" ht="15.75" customHeight="1">
      <c r="A275" s="77" t="s">
        <v>437</v>
      </c>
      <c r="B275" s="78" t="s">
        <v>455</v>
      </c>
      <c r="C275" s="146" t="s">
        <v>557</v>
      </c>
      <c r="D275" s="142"/>
      <c r="E275" s="81">
        <v>12</v>
      </c>
      <c r="F275" s="85">
        <v>228.5</v>
      </c>
      <c r="G275" s="82">
        <f t="shared" si="5"/>
        <v>19.041666666666668</v>
      </c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</row>
    <row r="276" spans="1:27" s="84" customFormat="1" ht="15.75" customHeight="1">
      <c r="A276" s="96" t="s">
        <v>437</v>
      </c>
      <c r="B276" s="97" t="s">
        <v>558</v>
      </c>
      <c r="C276" s="98" t="s">
        <v>639</v>
      </c>
      <c r="D276" s="99"/>
      <c r="E276" s="101">
        <v>12</v>
      </c>
      <c r="F276" s="102">
        <v>102.6</v>
      </c>
      <c r="G276" s="103">
        <f t="shared" si="5"/>
        <v>8.549999999999999</v>
      </c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</row>
    <row r="277" spans="1:27" s="84" customFormat="1" ht="15.75" customHeight="1">
      <c r="A277" s="96" t="s">
        <v>437</v>
      </c>
      <c r="B277" s="97" t="s">
        <v>558</v>
      </c>
      <c r="C277" s="98" t="s">
        <v>640</v>
      </c>
      <c r="D277" s="99"/>
      <c r="E277" s="101">
        <v>12</v>
      </c>
      <c r="F277" s="102">
        <v>102.6</v>
      </c>
      <c r="G277" s="103">
        <f t="shared" si="5"/>
        <v>8.549999999999999</v>
      </c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</row>
    <row r="278" spans="1:27" s="84" customFormat="1" ht="15.75" customHeight="1">
      <c r="A278" s="96" t="s">
        <v>437</v>
      </c>
      <c r="B278" s="97" t="s">
        <v>558</v>
      </c>
      <c r="C278" s="147" t="s">
        <v>641</v>
      </c>
      <c r="D278" s="142"/>
      <c r="E278" s="101">
        <v>12</v>
      </c>
      <c r="F278" s="102">
        <v>102.6</v>
      </c>
      <c r="G278" s="103">
        <f t="shared" si="5"/>
        <v>8.549999999999999</v>
      </c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</row>
    <row r="279" spans="1:27" s="84" customFormat="1" ht="15.75" customHeight="1">
      <c r="A279" s="77" t="s">
        <v>437</v>
      </c>
      <c r="B279" s="78" t="s">
        <v>456</v>
      </c>
      <c r="C279" s="141" t="s">
        <v>497</v>
      </c>
      <c r="D279" s="142"/>
      <c r="E279" s="81">
        <v>12</v>
      </c>
      <c r="F279" s="85">
        <v>98</v>
      </c>
      <c r="G279" s="82">
        <f t="shared" si="5"/>
        <v>8.166666666666666</v>
      </c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</row>
    <row r="280" spans="1:27" s="84" customFormat="1" ht="15.75" customHeight="1">
      <c r="A280" s="77" t="s">
        <v>437</v>
      </c>
      <c r="B280" s="78" t="s">
        <v>456</v>
      </c>
      <c r="C280" s="141" t="s">
        <v>498</v>
      </c>
      <c r="D280" s="142"/>
      <c r="E280" s="81">
        <v>12</v>
      </c>
      <c r="F280" s="85">
        <v>98</v>
      </c>
      <c r="G280" s="82">
        <f t="shared" si="5"/>
        <v>8.166666666666666</v>
      </c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</row>
    <row r="281" spans="1:27" s="84" customFormat="1" ht="15.75" customHeight="1">
      <c r="A281" s="77" t="s">
        <v>437</v>
      </c>
      <c r="B281" s="78" t="s">
        <v>456</v>
      </c>
      <c r="C281" s="141" t="s">
        <v>499</v>
      </c>
      <c r="D281" s="142"/>
      <c r="E281" s="81">
        <v>12</v>
      </c>
      <c r="F281" s="85">
        <v>98</v>
      </c>
      <c r="G281" s="82">
        <f t="shared" si="5"/>
        <v>8.166666666666666</v>
      </c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</row>
    <row r="282" spans="1:27" s="84" customFormat="1" ht="15.75" customHeight="1">
      <c r="A282" s="114" t="s">
        <v>437</v>
      </c>
      <c r="B282" s="95" t="s">
        <v>456</v>
      </c>
      <c r="C282" s="141" t="s">
        <v>500</v>
      </c>
      <c r="D282" s="142"/>
      <c r="E282" s="81">
        <v>12</v>
      </c>
      <c r="F282" s="85">
        <v>117.26</v>
      </c>
      <c r="G282" s="82">
        <f t="shared" si="5"/>
        <v>9.771666666666667</v>
      </c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</row>
    <row r="283" spans="1:27" s="84" customFormat="1" ht="15.75" customHeight="1">
      <c r="A283" s="114" t="s">
        <v>437</v>
      </c>
      <c r="B283" s="95" t="s">
        <v>456</v>
      </c>
      <c r="C283" s="95" t="s">
        <v>501</v>
      </c>
      <c r="D283" s="95"/>
      <c r="E283" s="81">
        <v>12</v>
      </c>
      <c r="F283" s="85">
        <v>120.5</v>
      </c>
      <c r="G283" s="82">
        <f t="shared" si="5"/>
        <v>10.041666666666666</v>
      </c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</row>
    <row r="284" spans="1:27" s="84" customFormat="1" ht="15.75" customHeight="1">
      <c r="A284" s="114" t="s">
        <v>437</v>
      </c>
      <c r="B284" s="95" t="s">
        <v>467</v>
      </c>
      <c r="C284" s="144" t="s">
        <v>502</v>
      </c>
      <c r="D284" s="145"/>
      <c r="E284" s="81">
        <v>12</v>
      </c>
      <c r="F284" s="85">
        <v>89.75</v>
      </c>
      <c r="G284" s="82">
        <f t="shared" si="5"/>
        <v>7.479166666666667</v>
      </c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</row>
    <row r="285" spans="1:27" s="84" customFormat="1" ht="15.75" customHeight="1">
      <c r="A285" s="114" t="s">
        <v>437</v>
      </c>
      <c r="B285" s="95" t="s">
        <v>467</v>
      </c>
      <c r="C285" s="141" t="s">
        <v>503</v>
      </c>
      <c r="D285" s="142"/>
      <c r="E285" s="81">
        <v>12</v>
      </c>
      <c r="F285" s="85">
        <v>89.75</v>
      </c>
      <c r="G285" s="82">
        <f t="shared" si="5"/>
        <v>7.479166666666667</v>
      </c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</row>
    <row r="286" spans="1:27" s="84" customFormat="1" ht="15.75" customHeight="1">
      <c r="A286" s="114" t="s">
        <v>437</v>
      </c>
      <c r="B286" s="95" t="s">
        <v>457</v>
      </c>
      <c r="C286" s="141" t="s">
        <v>458</v>
      </c>
      <c r="D286" s="142"/>
      <c r="E286" s="81">
        <v>12</v>
      </c>
      <c r="F286" s="85">
        <v>101.55</v>
      </c>
      <c r="G286" s="82">
        <f t="shared" si="5"/>
        <v>8.4625</v>
      </c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</row>
    <row r="287" spans="1:27" s="84" customFormat="1" ht="15.75" customHeight="1">
      <c r="A287" s="114" t="s">
        <v>437</v>
      </c>
      <c r="B287" s="95" t="s">
        <v>457</v>
      </c>
      <c r="C287" s="115" t="s">
        <v>595</v>
      </c>
      <c r="D287" s="116"/>
      <c r="E287" s="81">
        <v>12</v>
      </c>
      <c r="F287" s="85">
        <v>130.35</v>
      </c>
      <c r="G287" s="82">
        <f t="shared" si="5"/>
        <v>10.862499999999999</v>
      </c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</row>
    <row r="288" spans="1:27" s="84" customFormat="1" ht="15.75" customHeight="1">
      <c r="A288" s="114" t="s">
        <v>437</v>
      </c>
      <c r="B288" s="95" t="s">
        <v>457</v>
      </c>
      <c r="C288" s="141" t="s">
        <v>459</v>
      </c>
      <c r="D288" s="142"/>
      <c r="E288" s="81">
        <v>12</v>
      </c>
      <c r="F288" s="85">
        <v>101.55</v>
      </c>
      <c r="G288" s="82">
        <f t="shared" si="5"/>
        <v>8.4625</v>
      </c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</row>
    <row r="289" spans="1:27" s="84" customFormat="1" ht="15.75" customHeight="1">
      <c r="A289" s="114" t="s">
        <v>437</v>
      </c>
      <c r="B289" s="95" t="s">
        <v>443</v>
      </c>
      <c r="C289" s="141" t="s">
        <v>468</v>
      </c>
      <c r="D289" s="142"/>
      <c r="E289" s="81">
        <v>12</v>
      </c>
      <c r="F289" s="85">
        <v>82.5</v>
      </c>
      <c r="G289" s="82">
        <f t="shared" si="5"/>
        <v>6.875</v>
      </c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</row>
    <row r="290" spans="1:27" s="84" customFormat="1" ht="15.75" customHeight="1">
      <c r="A290" s="114" t="s">
        <v>437</v>
      </c>
      <c r="B290" s="95" t="s">
        <v>443</v>
      </c>
      <c r="C290" s="141" t="s">
        <v>444</v>
      </c>
      <c r="D290" s="142"/>
      <c r="E290" s="81">
        <v>12</v>
      </c>
      <c r="F290" s="85">
        <v>82.5</v>
      </c>
      <c r="G290" s="82">
        <f t="shared" si="5"/>
        <v>6.875</v>
      </c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</row>
    <row r="291" spans="1:27" s="84" customFormat="1" ht="15.75" customHeight="1">
      <c r="A291" s="114" t="s">
        <v>437</v>
      </c>
      <c r="B291" s="95" t="s">
        <v>559</v>
      </c>
      <c r="C291" s="115" t="s">
        <v>504</v>
      </c>
      <c r="D291" s="80"/>
      <c r="E291" s="81">
        <v>12</v>
      </c>
      <c r="F291" s="85">
        <v>205.05</v>
      </c>
      <c r="G291" s="82">
        <f t="shared" si="5"/>
        <v>17.087500000000002</v>
      </c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</row>
    <row r="292" spans="1:27" s="84" customFormat="1" ht="15.75" customHeight="1">
      <c r="A292" s="117" t="s">
        <v>437</v>
      </c>
      <c r="B292" s="118" t="s">
        <v>559</v>
      </c>
      <c r="C292" s="94" t="s">
        <v>505</v>
      </c>
      <c r="D292" s="89"/>
      <c r="E292" s="119">
        <v>12</v>
      </c>
      <c r="F292" s="90">
        <v>135.75</v>
      </c>
      <c r="G292" s="120">
        <f t="shared" si="5"/>
        <v>11.3125</v>
      </c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</row>
    <row r="293" spans="1:27" s="84" customFormat="1" ht="15.75" customHeight="1">
      <c r="A293" s="94" t="s">
        <v>437</v>
      </c>
      <c r="B293" s="121" t="s">
        <v>596</v>
      </c>
      <c r="C293" s="143" t="s">
        <v>597</v>
      </c>
      <c r="D293" s="136"/>
      <c r="E293" s="123">
        <v>12</v>
      </c>
      <c r="F293" s="124">
        <v>136.85</v>
      </c>
      <c r="G293" s="125">
        <f t="shared" si="5"/>
        <v>11.404166666666667</v>
      </c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</row>
    <row r="294" spans="1:27" s="84" customFormat="1" ht="15.75" customHeight="1">
      <c r="A294" s="94" t="s">
        <v>437</v>
      </c>
      <c r="B294" s="121" t="s">
        <v>596</v>
      </c>
      <c r="C294" s="143" t="s">
        <v>598</v>
      </c>
      <c r="D294" s="136"/>
      <c r="E294" s="123">
        <v>12</v>
      </c>
      <c r="F294" s="124">
        <v>156.85</v>
      </c>
      <c r="G294" s="125">
        <f t="shared" si="5"/>
        <v>13.070833333333333</v>
      </c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</row>
    <row r="295" spans="1:27" s="84" customFormat="1" ht="15.75" customHeight="1">
      <c r="A295" s="94" t="s">
        <v>437</v>
      </c>
      <c r="B295" s="121" t="s">
        <v>596</v>
      </c>
      <c r="C295" s="126" t="s">
        <v>599</v>
      </c>
      <c r="D295" s="122"/>
      <c r="E295" s="123">
        <v>12</v>
      </c>
      <c r="F295" s="124">
        <v>318.85</v>
      </c>
      <c r="G295" s="125">
        <f t="shared" si="5"/>
        <v>26.570833333333336</v>
      </c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</row>
    <row r="296" spans="1:27" s="84" customFormat="1" ht="15.75" customHeight="1">
      <c r="A296" s="127" t="s">
        <v>437</v>
      </c>
      <c r="B296" s="128" t="s">
        <v>600</v>
      </c>
      <c r="C296" s="139" t="s">
        <v>642</v>
      </c>
      <c r="D296" s="140"/>
      <c r="E296" s="130">
        <v>24</v>
      </c>
      <c r="F296" s="131">
        <v>97.88</v>
      </c>
      <c r="G296" s="132">
        <f t="shared" si="5"/>
        <v>4.078333333333333</v>
      </c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</row>
    <row r="297" spans="1:27" s="84" customFormat="1" ht="15.75" customHeight="1">
      <c r="A297" s="127" t="s">
        <v>437</v>
      </c>
      <c r="B297" s="128" t="s">
        <v>600</v>
      </c>
      <c r="C297" s="139" t="s">
        <v>643</v>
      </c>
      <c r="D297" s="140"/>
      <c r="E297" s="130">
        <v>24</v>
      </c>
      <c r="F297" s="131">
        <v>93.01</v>
      </c>
      <c r="G297" s="132">
        <f t="shared" si="5"/>
        <v>3.8754166666666667</v>
      </c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</row>
    <row r="298" spans="1:27" s="84" customFormat="1" ht="15.75" customHeight="1">
      <c r="A298" s="127" t="s">
        <v>437</v>
      </c>
      <c r="B298" s="128" t="s">
        <v>600</v>
      </c>
      <c r="C298" s="139" t="s">
        <v>644</v>
      </c>
      <c r="D298" s="140"/>
      <c r="E298" s="130">
        <v>24</v>
      </c>
      <c r="F298" s="131">
        <v>101.13</v>
      </c>
      <c r="G298" s="132">
        <f t="shared" si="5"/>
        <v>4.21375</v>
      </c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</row>
    <row r="299" spans="1:27" s="84" customFormat="1" ht="15.75" customHeight="1">
      <c r="A299" s="127" t="s">
        <v>437</v>
      </c>
      <c r="B299" s="128" t="s">
        <v>600</v>
      </c>
      <c r="C299" s="139" t="s">
        <v>645</v>
      </c>
      <c r="D299" s="140"/>
      <c r="E299" s="130">
        <v>24</v>
      </c>
      <c r="F299" s="131">
        <v>112.49</v>
      </c>
      <c r="G299" s="132">
        <f t="shared" si="5"/>
        <v>4.687083333333333</v>
      </c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</row>
    <row r="300" spans="1:27" s="84" customFormat="1" ht="15.75" customHeight="1">
      <c r="A300" s="127" t="s">
        <v>437</v>
      </c>
      <c r="B300" s="128" t="s">
        <v>600</v>
      </c>
      <c r="C300" s="139" t="s">
        <v>646</v>
      </c>
      <c r="D300" s="140"/>
      <c r="E300" s="130">
        <v>24</v>
      </c>
      <c r="F300" s="131">
        <v>112.49</v>
      </c>
      <c r="G300" s="132">
        <f t="shared" si="5"/>
        <v>4.687083333333333</v>
      </c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</row>
    <row r="301" spans="1:27" s="84" customFormat="1" ht="15.75" customHeight="1">
      <c r="A301" s="94" t="s">
        <v>437</v>
      </c>
      <c r="B301" s="122" t="s">
        <v>601</v>
      </c>
      <c r="C301" s="135" t="s">
        <v>602</v>
      </c>
      <c r="D301" s="136"/>
      <c r="E301" s="123">
        <v>12</v>
      </c>
      <c r="F301" s="124">
        <v>178.25</v>
      </c>
      <c r="G301" s="125">
        <f t="shared" si="5"/>
        <v>14.854166666666666</v>
      </c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</row>
    <row r="302" spans="1:27" s="84" customFormat="1" ht="15.75" customHeight="1">
      <c r="A302" s="94" t="s">
        <v>437</v>
      </c>
      <c r="B302" s="122" t="s">
        <v>601</v>
      </c>
      <c r="C302" s="133" t="s">
        <v>603</v>
      </c>
      <c r="D302" s="122"/>
      <c r="E302" s="123">
        <v>12</v>
      </c>
      <c r="F302" s="124">
        <v>156.33</v>
      </c>
      <c r="G302" s="125">
        <f t="shared" si="5"/>
        <v>13.027500000000002</v>
      </c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</row>
    <row r="303" spans="1:27" s="84" customFormat="1" ht="15.75" customHeight="1">
      <c r="A303" s="94" t="s">
        <v>437</v>
      </c>
      <c r="B303" s="122" t="s">
        <v>601</v>
      </c>
      <c r="C303" s="133" t="s">
        <v>604</v>
      </c>
      <c r="D303" s="122"/>
      <c r="E303" s="123">
        <v>12</v>
      </c>
      <c r="F303" s="124">
        <v>169.32</v>
      </c>
      <c r="G303" s="125">
        <f t="shared" si="5"/>
        <v>14.11</v>
      </c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</row>
    <row r="304" spans="1:27" s="84" customFormat="1" ht="15.75" customHeight="1">
      <c r="A304" s="94" t="s">
        <v>437</v>
      </c>
      <c r="B304" s="122" t="s">
        <v>601</v>
      </c>
      <c r="C304" s="135" t="s">
        <v>605</v>
      </c>
      <c r="D304" s="136"/>
      <c r="E304" s="123">
        <v>12</v>
      </c>
      <c r="F304" s="124">
        <v>164.45</v>
      </c>
      <c r="G304" s="125">
        <f t="shared" si="5"/>
        <v>13.704166666666666</v>
      </c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</row>
    <row r="305" spans="1:27" s="84" customFormat="1" ht="15.75" customHeight="1">
      <c r="A305" s="94" t="s">
        <v>437</v>
      </c>
      <c r="B305" s="122" t="s">
        <v>601</v>
      </c>
      <c r="C305" s="133" t="s">
        <v>606</v>
      </c>
      <c r="D305" s="122"/>
      <c r="E305" s="123">
        <v>12</v>
      </c>
      <c r="F305" s="124">
        <v>182.31</v>
      </c>
      <c r="G305" s="125">
        <f t="shared" si="5"/>
        <v>15.1925</v>
      </c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</row>
    <row r="306" spans="1:27" s="84" customFormat="1" ht="15.75" customHeight="1">
      <c r="A306" s="94" t="s">
        <v>437</v>
      </c>
      <c r="B306" s="122" t="s">
        <v>607</v>
      </c>
      <c r="C306" s="135" t="s">
        <v>608</v>
      </c>
      <c r="D306" s="136"/>
      <c r="E306" s="123">
        <v>12</v>
      </c>
      <c r="F306" s="124">
        <v>295.95</v>
      </c>
      <c r="G306" s="125">
        <f t="shared" si="5"/>
        <v>24.662499999999998</v>
      </c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</row>
    <row r="307" spans="1:27" s="84" customFormat="1" ht="15.75" customHeight="1">
      <c r="A307" s="94" t="s">
        <v>437</v>
      </c>
      <c r="B307" s="122" t="s">
        <v>607</v>
      </c>
      <c r="C307" s="133" t="s">
        <v>609</v>
      </c>
      <c r="D307" s="122"/>
      <c r="E307" s="123">
        <v>12</v>
      </c>
      <c r="F307" s="124">
        <v>232.64</v>
      </c>
      <c r="G307" s="125">
        <f t="shared" si="5"/>
        <v>19.386666666666667</v>
      </c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</row>
    <row r="308" spans="1:27" s="84" customFormat="1" ht="15.75" customHeight="1">
      <c r="A308" s="94" t="s">
        <v>437</v>
      </c>
      <c r="B308" s="122" t="s">
        <v>607</v>
      </c>
      <c r="C308" s="135" t="s">
        <v>610</v>
      </c>
      <c r="D308" s="136"/>
      <c r="E308" s="123">
        <v>12</v>
      </c>
      <c r="F308" s="124">
        <v>255.36</v>
      </c>
      <c r="G308" s="125">
        <f t="shared" si="5"/>
        <v>21.28</v>
      </c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</row>
    <row r="309" spans="1:27" s="84" customFormat="1" ht="15.75" customHeight="1">
      <c r="A309" s="94" t="s">
        <v>437</v>
      </c>
      <c r="B309" s="122" t="s">
        <v>607</v>
      </c>
      <c r="C309" s="138" t="s">
        <v>611</v>
      </c>
      <c r="D309" s="136"/>
      <c r="E309" s="123">
        <v>12</v>
      </c>
      <c r="F309" s="124">
        <v>183.93</v>
      </c>
      <c r="G309" s="125">
        <f t="shared" si="5"/>
        <v>15.3275</v>
      </c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</row>
    <row r="310" spans="1:27" s="84" customFormat="1" ht="15.75" customHeight="1">
      <c r="A310" s="94" t="s">
        <v>437</v>
      </c>
      <c r="B310" s="122" t="s">
        <v>607</v>
      </c>
      <c r="C310" s="138" t="s">
        <v>612</v>
      </c>
      <c r="D310" s="136"/>
      <c r="E310" s="123">
        <v>12</v>
      </c>
      <c r="F310" s="124">
        <v>203.41</v>
      </c>
      <c r="G310" s="125">
        <f t="shared" si="5"/>
        <v>16.950833333333332</v>
      </c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</row>
    <row r="311" spans="1:27" s="84" customFormat="1" ht="15.75" customHeight="1">
      <c r="A311" s="94" t="s">
        <v>437</v>
      </c>
      <c r="B311" s="122" t="s">
        <v>607</v>
      </c>
      <c r="C311" s="135" t="s">
        <v>613</v>
      </c>
      <c r="D311" s="136"/>
      <c r="E311" s="123">
        <v>12</v>
      </c>
      <c r="F311" s="124">
        <v>164.45</v>
      </c>
      <c r="G311" s="125">
        <f t="shared" si="5"/>
        <v>13.704166666666666</v>
      </c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</row>
    <row r="312" spans="1:27" s="84" customFormat="1" ht="15.75" customHeight="1">
      <c r="A312" s="94" t="s">
        <v>437</v>
      </c>
      <c r="B312" s="122" t="s">
        <v>614</v>
      </c>
      <c r="C312" s="133" t="s">
        <v>615</v>
      </c>
      <c r="D312" s="122"/>
      <c r="E312" s="123">
        <v>12</v>
      </c>
      <c r="F312" s="124">
        <v>117.36</v>
      </c>
      <c r="G312" s="125">
        <f t="shared" si="5"/>
        <v>9.78</v>
      </c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</row>
    <row r="313" spans="1:27" s="84" customFormat="1" ht="15.75" customHeight="1">
      <c r="A313" s="94" t="s">
        <v>437</v>
      </c>
      <c r="B313" s="122" t="s">
        <v>614</v>
      </c>
      <c r="C313" s="135" t="s">
        <v>616</v>
      </c>
      <c r="D313" s="136"/>
      <c r="E313" s="123">
        <v>12</v>
      </c>
      <c r="F313" s="124">
        <v>154.71</v>
      </c>
      <c r="G313" s="125">
        <f t="shared" si="5"/>
        <v>12.8925</v>
      </c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</row>
    <row r="314" spans="1:27" s="84" customFormat="1" ht="15.75" customHeight="1">
      <c r="A314" s="94" t="s">
        <v>437</v>
      </c>
      <c r="B314" s="122" t="s">
        <v>614</v>
      </c>
      <c r="C314" s="135" t="s">
        <v>617</v>
      </c>
      <c r="D314" s="136"/>
      <c r="E314" s="123">
        <v>12</v>
      </c>
      <c r="F314" s="124">
        <v>179.06</v>
      </c>
      <c r="G314" s="125">
        <f t="shared" si="5"/>
        <v>14.921666666666667</v>
      </c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</row>
    <row r="315" spans="1:27" s="84" customFormat="1" ht="15.75" customHeight="1">
      <c r="A315" s="94" t="s">
        <v>437</v>
      </c>
      <c r="B315" s="122" t="s">
        <v>614</v>
      </c>
      <c r="C315" s="133" t="s">
        <v>618</v>
      </c>
      <c r="D315" s="122"/>
      <c r="E315" s="123">
        <v>12</v>
      </c>
      <c r="F315" s="124">
        <v>125.48</v>
      </c>
      <c r="G315" s="125">
        <f t="shared" si="5"/>
        <v>10.456666666666667</v>
      </c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</row>
    <row r="316" spans="1:27" s="84" customFormat="1" ht="15.75" customHeight="1">
      <c r="A316" s="94" t="s">
        <v>437</v>
      </c>
      <c r="B316" s="122" t="s">
        <v>614</v>
      </c>
      <c r="C316" s="135" t="s">
        <v>619</v>
      </c>
      <c r="D316" s="136"/>
      <c r="E316" s="123">
        <v>12</v>
      </c>
      <c r="F316" s="124">
        <v>129.54</v>
      </c>
      <c r="G316" s="125">
        <f t="shared" si="5"/>
        <v>10.795</v>
      </c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</row>
    <row r="317" spans="1:27" s="84" customFormat="1" ht="13.5" customHeight="1">
      <c r="A317" s="94" t="s">
        <v>437</v>
      </c>
      <c r="B317" s="122" t="s">
        <v>620</v>
      </c>
      <c r="C317" s="134" t="s">
        <v>621</v>
      </c>
      <c r="D317" s="122"/>
      <c r="E317" s="123">
        <v>12</v>
      </c>
      <c r="F317" s="124">
        <v>179.06</v>
      </c>
      <c r="G317" s="125">
        <f t="shared" si="5"/>
        <v>14.921666666666667</v>
      </c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</row>
    <row r="318" spans="1:27" s="84" customFormat="1" ht="15.75" customHeight="1">
      <c r="A318" s="94" t="s">
        <v>437</v>
      </c>
      <c r="B318" s="122" t="s">
        <v>620</v>
      </c>
      <c r="C318" s="134" t="s">
        <v>622</v>
      </c>
      <c r="D318" s="122"/>
      <c r="E318" s="123">
        <v>12</v>
      </c>
      <c r="F318" s="124">
        <v>154.71</v>
      </c>
      <c r="G318" s="125">
        <f t="shared" si="5"/>
        <v>12.8925</v>
      </c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</row>
    <row r="319" spans="1:27" s="84" customFormat="1" ht="14.25" customHeight="1">
      <c r="A319" s="94" t="s">
        <v>437</v>
      </c>
      <c r="B319" s="122" t="s">
        <v>620</v>
      </c>
      <c r="C319" s="134" t="s">
        <v>623</v>
      </c>
      <c r="D319" s="122"/>
      <c r="E319" s="123">
        <v>12</v>
      </c>
      <c r="F319" s="124">
        <v>128.73</v>
      </c>
      <c r="G319" s="125">
        <f t="shared" si="5"/>
        <v>10.7275</v>
      </c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</row>
    <row r="320" spans="1:27" s="84" customFormat="1" ht="15.75" customHeight="1">
      <c r="A320" s="94" t="s">
        <v>437</v>
      </c>
      <c r="B320" s="122" t="s">
        <v>620</v>
      </c>
      <c r="C320" s="134" t="s">
        <v>624</v>
      </c>
      <c r="D320" s="122"/>
      <c r="E320" s="123">
        <v>12</v>
      </c>
      <c r="F320" s="124">
        <v>179.06</v>
      </c>
      <c r="G320" s="125">
        <f t="shared" si="5"/>
        <v>14.921666666666667</v>
      </c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</row>
    <row r="321" spans="1:27" s="84" customFormat="1" ht="15.75" customHeight="1">
      <c r="A321" s="94" t="s">
        <v>437</v>
      </c>
      <c r="B321" s="122" t="s">
        <v>620</v>
      </c>
      <c r="C321" s="134" t="s">
        <v>625</v>
      </c>
      <c r="D321" s="122"/>
      <c r="E321" s="123">
        <v>12</v>
      </c>
      <c r="F321" s="124">
        <v>154.71</v>
      </c>
      <c r="G321" s="125">
        <f t="shared" si="5"/>
        <v>12.8925</v>
      </c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</row>
    <row r="322" spans="1:27" s="84" customFormat="1" ht="15.75" customHeight="1">
      <c r="A322" s="94" t="s">
        <v>437</v>
      </c>
      <c r="B322" s="122" t="s">
        <v>620</v>
      </c>
      <c r="C322" s="137" t="s">
        <v>626</v>
      </c>
      <c r="D322" s="136"/>
      <c r="E322" s="123">
        <v>12</v>
      </c>
      <c r="F322" s="124">
        <v>128.73</v>
      </c>
      <c r="G322" s="125">
        <f t="shared" si="5"/>
        <v>10.7275</v>
      </c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</row>
    <row r="323" spans="1:27" s="84" customFormat="1" ht="15.75" customHeight="1">
      <c r="A323" s="94" t="s">
        <v>437</v>
      </c>
      <c r="B323" s="122" t="s">
        <v>620</v>
      </c>
      <c r="C323" s="137" t="s">
        <v>627</v>
      </c>
      <c r="D323" s="136"/>
      <c r="E323" s="123">
        <v>12</v>
      </c>
      <c r="F323" s="124">
        <v>173.38</v>
      </c>
      <c r="G323" s="125">
        <f t="shared" si="5"/>
        <v>14.448333333333332</v>
      </c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</row>
    <row r="324" spans="1:7" s="58" customFormat="1" ht="15.75">
      <c r="A324" s="75" t="s">
        <v>560</v>
      </c>
      <c r="B324" s="75" t="s">
        <v>537</v>
      </c>
      <c r="C324" s="75" t="s">
        <v>538</v>
      </c>
      <c r="D324" s="75" t="s">
        <v>145</v>
      </c>
      <c r="E324" s="75">
        <v>12</v>
      </c>
      <c r="F324" s="76">
        <v>102</v>
      </c>
      <c r="G324" s="76">
        <v>8.5</v>
      </c>
    </row>
    <row r="325" spans="1:7" s="58" customFormat="1" ht="15.75">
      <c r="A325" s="75" t="s">
        <v>506</v>
      </c>
      <c r="B325" s="75" t="s">
        <v>529</v>
      </c>
      <c r="C325" s="75" t="s">
        <v>530</v>
      </c>
      <c r="D325" s="75" t="s">
        <v>145</v>
      </c>
      <c r="E325" s="75">
        <v>12</v>
      </c>
      <c r="F325" s="76">
        <v>186</v>
      </c>
      <c r="G325" s="76">
        <v>15.5</v>
      </c>
    </row>
    <row r="326" spans="1:7" s="58" customFormat="1" ht="15.75">
      <c r="A326" s="75" t="s">
        <v>507</v>
      </c>
      <c r="B326" s="75" t="s">
        <v>529</v>
      </c>
      <c r="C326" s="75" t="s">
        <v>531</v>
      </c>
      <c r="D326" s="75" t="s">
        <v>145</v>
      </c>
      <c r="E326" s="75">
        <v>12</v>
      </c>
      <c r="F326" s="76">
        <v>150</v>
      </c>
      <c r="G326" s="76">
        <v>12.5</v>
      </c>
    </row>
    <row r="327" spans="1:7" s="58" customFormat="1" ht="15.75">
      <c r="A327" s="75" t="s">
        <v>508</v>
      </c>
      <c r="B327" s="75" t="s">
        <v>529</v>
      </c>
      <c r="C327" s="75" t="s">
        <v>532</v>
      </c>
      <c r="D327" s="75" t="s">
        <v>145</v>
      </c>
      <c r="E327" s="75">
        <v>12</v>
      </c>
      <c r="F327" s="76">
        <v>150</v>
      </c>
      <c r="G327" s="76">
        <v>12.5</v>
      </c>
    </row>
    <row r="328" spans="1:7" s="58" customFormat="1" ht="15.75">
      <c r="A328" s="75" t="s">
        <v>509</v>
      </c>
      <c r="B328" s="75" t="s">
        <v>529</v>
      </c>
      <c r="C328" s="75" t="s">
        <v>238</v>
      </c>
      <c r="D328" s="75" t="s">
        <v>145</v>
      </c>
      <c r="E328" s="75">
        <v>12</v>
      </c>
      <c r="F328" s="76">
        <v>170</v>
      </c>
      <c r="G328" s="76">
        <v>14.17</v>
      </c>
    </row>
    <row r="329" spans="1:7" s="58" customFormat="1" ht="15.75">
      <c r="A329" s="75" t="s">
        <v>510</v>
      </c>
      <c r="B329" s="75" t="s">
        <v>529</v>
      </c>
      <c r="C329" s="75" t="s">
        <v>533</v>
      </c>
      <c r="D329" s="75" t="s">
        <v>145</v>
      </c>
      <c r="E329" s="75">
        <v>12</v>
      </c>
      <c r="F329" s="76">
        <v>222</v>
      </c>
      <c r="G329" s="76">
        <v>18.5</v>
      </c>
    </row>
    <row r="330" spans="1:7" s="58" customFormat="1" ht="15.75">
      <c r="A330" s="75" t="s">
        <v>511</v>
      </c>
      <c r="B330" s="75" t="s">
        <v>534</v>
      </c>
      <c r="C330" s="75" t="s">
        <v>535</v>
      </c>
      <c r="D330" s="75" t="s">
        <v>145</v>
      </c>
      <c r="E330" s="75">
        <v>12</v>
      </c>
      <c r="F330" s="76">
        <v>102</v>
      </c>
      <c r="G330" s="76">
        <v>8.5</v>
      </c>
    </row>
    <row r="331" spans="1:7" s="58" customFormat="1" ht="15.75">
      <c r="A331" s="75" t="s">
        <v>512</v>
      </c>
      <c r="B331" s="75" t="s">
        <v>534</v>
      </c>
      <c r="C331" s="75" t="s">
        <v>536</v>
      </c>
      <c r="D331" s="75" t="s">
        <v>145</v>
      </c>
      <c r="E331" s="75">
        <v>12</v>
      </c>
      <c r="F331" s="76">
        <v>102</v>
      </c>
      <c r="G331" s="76">
        <v>8.5</v>
      </c>
    </row>
    <row r="332" spans="1:7" s="58" customFormat="1" ht="15.75">
      <c r="A332" s="75" t="s">
        <v>513</v>
      </c>
      <c r="B332" s="75" t="s">
        <v>537</v>
      </c>
      <c r="C332" s="75" t="s">
        <v>538</v>
      </c>
      <c r="D332" s="75" t="s">
        <v>145</v>
      </c>
      <c r="E332" s="75">
        <v>12</v>
      </c>
      <c r="F332" s="76">
        <v>96</v>
      </c>
      <c r="G332" s="76">
        <v>8</v>
      </c>
    </row>
    <row r="333" spans="1:7" s="58" customFormat="1" ht="15.75">
      <c r="A333" s="75" t="s">
        <v>514</v>
      </c>
      <c r="B333" s="75" t="s">
        <v>537</v>
      </c>
      <c r="C333" s="75" t="s">
        <v>536</v>
      </c>
      <c r="D333" s="75" t="s">
        <v>145</v>
      </c>
      <c r="E333" s="75">
        <v>12</v>
      </c>
      <c r="F333" s="76">
        <v>68</v>
      </c>
      <c r="G333" s="76">
        <v>5.67</v>
      </c>
    </row>
    <row r="334" spans="1:7" s="58" customFormat="1" ht="15.75">
      <c r="A334" s="75" t="s">
        <v>515</v>
      </c>
      <c r="B334" s="75" t="s">
        <v>537</v>
      </c>
      <c r="C334" s="75" t="s">
        <v>21</v>
      </c>
      <c r="D334" s="75" t="s">
        <v>145</v>
      </c>
      <c r="E334" s="75">
        <v>12</v>
      </c>
      <c r="F334" s="76">
        <v>102</v>
      </c>
      <c r="G334" s="76">
        <v>8.5</v>
      </c>
    </row>
    <row r="335" spans="1:7" s="58" customFormat="1" ht="15.75">
      <c r="A335" s="75" t="s">
        <v>516</v>
      </c>
      <c r="B335" s="75" t="s">
        <v>537</v>
      </c>
      <c r="C335" s="75" t="s">
        <v>539</v>
      </c>
      <c r="D335" s="75" t="s">
        <v>145</v>
      </c>
      <c r="E335" s="75">
        <v>12</v>
      </c>
      <c r="F335" s="76">
        <v>120</v>
      </c>
      <c r="G335" s="76">
        <v>10</v>
      </c>
    </row>
    <row r="336" spans="1:7" s="58" customFormat="1" ht="15.75">
      <c r="A336" s="75" t="s">
        <v>517</v>
      </c>
      <c r="B336" s="75" t="s">
        <v>537</v>
      </c>
      <c r="C336" s="75" t="s">
        <v>540</v>
      </c>
      <c r="D336" s="75" t="s">
        <v>145</v>
      </c>
      <c r="E336" s="75">
        <v>12</v>
      </c>
      <c r="F336" s="76">
        <v>96</v>
      </c>
      <c r="G336" s="76">
        <v>8</v>
      </c>
    </row>
    <row r="337" spans="1:7" s="58" customFormat="1" ht="15.75">
      <c r="A337" s="75" t="s">
        <v>561</v>
      </c>
      <c r="B337" s="75" t="s">
        <v>537</v>
      </c>
      <c r="C337" s="75" t="s">
        <v>540</v>
      </c>
      <c r="D337" s="75" t="s">
        <v>145</v>
      </c>
      <c r="E337" s="75">
        <v>12</v>
      </c>
      <c r="F337" s="76">
        <v>102</v>
      </c>
      <c r="G337" s="76">
        <v>8.5</v>
      </c>
    </row>
    <row r="338" spans="1:7" s="58" customFormat="1" ht="15.75">
      <c r="A338" s="75" t="s">
        <v>562</v>
      </c>
      <c r="B338" s="75" t="s">
        <v>534</v>
      </c>
      <c r="C338" s="75" t="s">
        <v>563</v>
      </c>
      <c r="D338" s="75" t="s">
        <v>145</v>
      </c>
      <c r="E338" s="75">
        <v>12</v>
      </c>
      <c r="F338" s="76">
        <v>144</v>
      </c>
      <c r="G338" s="76">
        <v>12</v>
      </c>
    </row>
    <row r="339" spans="1:7" s="58" customFormat="1" ht="15.75">
      <c r="A339" s="75" t="s">
        <v>564</v>
      </c>
      <c r="B339" s="75" t="s">
        <v>537</v>
      </c>
      <c r="C339" s="75" t="s">
        <v>539</v>
      </c>
      <c r="D339" s="75" t="s">
        <v>145</v>
      </c>
      <c r="E339" s="75">
        <v>12</v>
      </c>
      <c r="F339" s="76">
        <v>120</v>
      </c>
      <c r="G339" s="76">
        <v>10</v>
      </c>
    </row>
    <row r="340" spans="1:7" s="58" customFormat="1" ht="15.75">
      <c r="A340" s="75" t="s">
        <v>565</v>
      </c>
      <c r="B340" s="75" t="s">
        <v>537</v>
      </c>
      <c r="C340" s="75" t="s">
        <v>21</v>
      </c>
      <c r="D340" s="75" t="s">
        <v>145</v>
      </c>
      <c r="E340" s="75">
        <v>12</v>
      </c>
      <c r="F340" s="76">
        <v>108</v>
      </c>
      <c r="G340" s="76">
        <v>9</v>
      </c>
    </row>
    <row r="341" spans="1:7" s="58" customFormat="1" ht="15.75">
      <c r="A341" s="75" t="s">
        <v>566</v>
      </c>
      <c r="B341" s="75" t="s">
        <v>537</v>
      </c>
      <c r="C341" s="75" t="s">
        <v>536</v>
      </c>
      <c r="D341" s="75" t="s">
        <v>145</v>
      </c>
      <c r="E341" s="75">
        <v>12</v>
      </c>
      <c r="F341" s="76">
        <v>90</v>
      </c>
      <c r="G341" s="76">
        <v>7.5</v>
      </c>
    </row>
    <row r="342" spans="1:7" s="58" customFormat="1" ht="15.75">
      <c r="A342" s="75" t="s">
        <v>567</v>
      </c>
      <c r="B342" s="75" t="s">
        <v>534</v>
      </c>
      <c r="C342" s="75" t="s">
        <v>536</v>
      </c>
      <c r="D342" s="75" t="s">
        <v>145</v>
      </c>
      <c r="E342" s="75">
        <v>12</v>
      </c>
      <c r="F342" s="76">
        <v>95</v>
      </c>
      <c r="G342" s="76">
        <v>7.92</v>
      </c>
    </row>
    <row r="343" spans="1:7" s="58" customFormat="1" ht="15.75">
      <c r="A343" s="75" t="s">
        <v>568</v>
      </c>
      <c r="B343" s="75" t="s">
        <v>534</v>
      </c>
      <c r="C343" s="75" t="s">
        <v>535</v>
      </c>
      <c r="D343" s="75" t="s">
        <v>145</v>
      </c>
      <c r="E343" s="75">
        <v>12</v>
      </c>
      <c r="F343" s="76">
        <v>108</v>
      </c>
      <c r="G343" s="76">
        <v>9</v>
      </c>
    </row>
    <row r="344" spans="1:7" s="58" customFormat="1" ht="15.75">
      <c r="A344" s="75" t="s">
        <v>569</v>
      </c>
      <c r="B344" s="75" t="s">
        <v>534</v>
      </c>
      <c r="C344" s="75" t="s">
        <v>563</v>
      </c>
      <c r="D344" s="75" t="s">
        <v>145</v>
      </c>
      <c r="E344" s="75">
        <v>12</v>
      </c>
      <c r="F344" s="76">
        <v>144</v>
      </c>
      <c r="G344" s="76">
        <v>12</v>
      </c>
    </row>
    <row r="345" spans="1:7" s="58" customFormat="1" ht="15.75">
      <c r="A345" s="75" t="s">
        <v>570</v>
      </c>
      <c r="B345" s="75" t="s">
        <v>534</v>
      </c>
      <c r="C345" s="75" t="s">
        <v>571</v>
      </c>
      <c r="D345" s="75" t="s">
        <v>145</v>
      </c>
      <c r="E345" s="75">
        <v>12</v>
      </c>
      <c r="F345" s="76">
        <v>120</v>
      </c>
      <c r="G345" s="76">
        <v>10</v>
      </c>
    </row>
    <row r="346" spans="1:7" s="58" customFormat="1" ht="15.75">
      <c r="A346" s="75" t="s">
        <v>518</v>
      </c>
      <c r="B346" s="75" t="s">
        <v>541</v>
      </c>
      <c r="C346" s="75" t="s">
        <v>542</v>
      </c>
      <c r="D346" s="75" t="s">
        <v>145</v>
      </c>
      <c r="E346" s="75">
        <v>1</v>
      </c>
      <c r="F346" s="76">
        <v>105</v>
      </c>
      <c r="G346" s="76">
        <v>105</v>
      </c>
    </row>
    <row r="347" spans="1:7" s="58" customFormat="1" ht="15.75">
      <c r="A347" s="75" t="s">
        <v>519</v>
      </c>
      <c r="B347" s="75" t="s">
        <v>541</v>
      </c>
      <c r="C347" s="75" t="s">
        <v>543</v>
      </c>
      <c r="D347" s="75" t="s">
        <v>145</v>
      </c>
      <c r="E347" s="75">
        <v>1</v>
      </c>
      <c r="F347" s="76">
        <v>98</v>
      </c>
      <c r="G347" s="76">
        <v>98</v>
      </c>
    </row>
    <row r="348" spans="1:7" s="58" customFormat="1" ht="15.75">
      <c r="A348" s="75" t="s">
        <v>520</v>
      </c>
      <c r="B348" s="75" t="s">
        <v>541</v>
      </c>
      <c r="C348" s="75" t="s">
        <v>544</v>
      </c>
      <c r="D348" s="75" t="s">
        <v>145</v>
      </c>
      <c r="E348" s="75">
        <v>1</v>
      </c>
      <c r="F348" s="76">
        <v>105</v>
      </c>
      <c r="G348" s="76">
        <v>105</v>
      </c>
    </row>
    <row r="349" spans="1:7" s="58" customFormat="1" ht="15.75">
      <c r="A349" s="75" t="s">
        <v>521</v>
      </c>
      <c r="B349" s="75" t="s">
        <v>545</v>
      </c>
      <c r="C349" s="75" t="s">
        <v>546</v>
      </c>
      <c r="D349" s="75" t="s">
        <v>145</v>
      </c>
      <c r="E349" s="75">
        <v>12</v>
      </c>
      <c r="F349" s="76">
        <v>234</v>
      </c>
      <c r="G349" s="76">
        <v>19.5</v>
      </c>
    </row>
    <row r="350" spans="1:7" s="58" customFormat="1" ht="15.75">
      <c r="A350" s="75" t="s">
        <v>522</v>
      </c>
      <c r="B350" s="75" t="s">
        <v>572</v>
      </c>
      <c r="C350" s="75" t="s">
        <v>547</v>
      </c>
      <c r="D350" s="75" t="s">
        <v>145</v>
      </c>
      <c r="E350" s="75">
        <v>12</v>
      </c>
      <c r="F350" s="76">
        <v>156</v>
      </c>
      <c r="G350" s="76">
        <v>13</v>
      </c>
    </row>
    <row r="351" spans="1:7" s="58" customFormat="1" ht="15.75">
      <c r="A351" s="75" t="s">
        <v>523</v>
      </c>
      <c r="B351" s="75" t="s">
        <v>548</v>
      </c>
      <c r="C351" s="75" t="s">
        <v>549</v>
      </c>
      <c r="D351" s="75" t="s">
        <v>145</v>
      </c>
      <c r="E351" s="75">
        <v>6</v>
      </c>
      <c r="F351" s="76">
        <v>96</v>
      </c>
      <c r="G351" s="76">
        <v>16</v>
      </c>
    </row>
    <row r="352" spans="1:7" s="58" customFormat="1" ht="15.75">
      <c r="A352" s="75" t="s">
        <v>524</v>
      </c>
      <c r="B352" s="75" t="s">
        <v>541</v>
      </c>
      <c r="C352" s="75" t="s">
        <v>238</v>
      </c>
      <c r="D352" s="75" t="s">
        <v>145</v>
      </c>
      <c r="E352" s="75">
        <v>6</v>
      </c>
      <c r="F352" s="76">
        <v>102</v>
      </c>
      <c r="G352" s="76">
        <v>17</v>
      </c>
    </row>
    <row r="353" spans="1:7" s="58" customFormat="1" ht="15.75">
      <c r="A353" s="75" t="s">
        <v>525</v>
      </c>
      <c r="B353" s="75" t="s">
        <v>541</v>
      </c>
      <c r="C353" s="75" t="s">
        <v>550</v>
      </c>
      <c r="D353" s="75" t="s">
        <v>145</v>
      </c>
      <c r="E353" s="75">
        <v>6</v>
      </c>
      <c r="F353" s="76">
        <v>99</v>
      </c>
      <c r="G353" s="76">
        <v>16.5</v>
      </c>
    </row>
    <row r="354" spans="1:7" s="58" customFormat="1" ht="15.75">
      <c r="A354" s="75" t="s">
        <v>526</v>
      </c>
      <c r="B354" s="75" t="s">
        <v>541</v>
      </c>
      <c r="C354" s="75" t="s">
        <v>551</v>
      </c>
      <c r="D354" s="75" t="s">
        <v>145</v>
      </c>
      <c r="E354" s="75">
        <v>6</v>
      </c>
      <c r="F354" s="76">
        <v>72</v>
      </c>
      <c r="G354" s="76">
        <v>12</v>
      </c>
    </row>
    <row r="355" spans="1:7" s="58" customFormat="1" ht="15.75">
      <c r="A355" s="75" t="s">
        <v>573</v>
      </c>
      <c r="B355" s="75" t="s">
        <v>574</v>
      </c>
      <c r="C355" s="75" t="s">
        <v>536</v>
      </c>
      <c r="D355" s="75" t="s">
        <v>145</v>
      </c>
      <c r="E355" s="75">
        <v>6</v>
      </c>
      <c r="F355" s="76">
        <v>96</v>
      </c>
      <c r="G355" s="76">
        <v>16</v>
      </c>
    </row>
    <row r="356" spans="1:7" s="58" customFormat="1" ht="15.75">
      <c r="A356" s="75" t="s">
        <v>575</v>
      </c>
      <c r="B356" s="75" t="s">
        <v>574</v>
      </c>
      <c r="C356" s="75" t="s">
        <v>576</v>
      </c>
      <c r="D356" s="75" t="s">
        <v>145</v>
      </c>
      <c r="E356" s="75">
        <v>6</v>
      </c>
      <c r="F356" s="76">
        <v>102</v>
      </c>
      <c r="G356" s="76">
        <v>17</v>
      </c>
    </row>
    <row r="357" spans="1:7" s="58" customFormat="1" ht="15.75">
      <c r="A357" s="75" t="s">
        <v>577</v>
      </c>
      <c r="B357" s="75" t="s">
        <v>574</v>
      </c>
      <c r="C357" s="75" t="s">
        <v>238</v>
      </c>
      <c r="D357" s="75" t="s">
        <v>145</v>
      </c>
      <c r="E357" s="75">
        <v>6</v>
      </c>
      <c r="F357" s="76">
        <v>108</v>
      </c>
      <c r="G357" s="76">
        <v>18</v>
      </c>
    </row>
    <row r="358" spans="1:7" s="58" customFormat="1" ht="15.75">
      <c r="A358" s="75" t="s">
        <v>578</v>
      </c>
      <c r="B358" s="75" t="s">
        <v>574</v>
      </c>
      <c r="C358" s="75" t="s">
        <v>238</v>
      </c>
      <c r="D358" s="75" t="s">
        <v>145</v>
      </c>
      <c r="E358" s="75">
        <v>1</v>
      </c>
      <c r="F358" s="76">
        <v>120</v>
      </c>
      <c r="G358" s="76">
        <v>120</v>
      </c>
    </row>
    <row r="359" spans="1:7" s="58" customFormat="1" ht="15.75">
      <c r="A359" s="75" t="s">
        <v>579</v>
      </c>
      <c r="B359" s="75" t="s">
        <v>574</v>
      </c>
      <c r="C359" s="75" t="s">
        <v>536</v>
      </c>
      <c r="D359" s="75" t="s">
        <v>145</v>
      </c>
      <c r="E359" s="75">
        <v>1</v>
      </c>
      <c r="F359" s="76">
        <v>120</v>
      </c>
      <c r="G359" s="76">
        <v>120</v>
      </c>
    </row>
    <row r="360" spans="1:7" s="58" customFormat="1" ht="15.75">
      <c r="A360" s="75" t="s">
        <v>580</v>
      </c>
      <c r="B360" s="75" t="s">
        <v>574</v>
      </c>
      <c r="C360" s="75" t="s">
        <v>576</v>
      </c>
      <c r="D360" s="75" t="s">
        <v>145</v>
      </c>
      <c r="E360" s="75">
        <v>1</v>
      </c>
      <c r="F360" s="76">
        <v>120</v>
      </c>
      <c r="G360" s="76">
        <v>120</v>
      </c>
    </row>
    <row r="361" spans="1:7" s="58" customFormat="1" ht="15.75">
      <c r="A361" s="75" t="s">
        <v>527</v>
      </c>
      <c r="B361" s="75" t="s">
        <v>552</v>
      </c>
      <c r="C361" s="75" t="s">
        <v>553</v>
      </c>
      <c r="D361" s="75" t="s">
        <v>145</v>
      </c>
      <c r="E361" s="75">
        <v>12</v>
      </c>
      <c r="F361" s="76">
        <v>168</v>
      </c>
      <c r="G361" s="76">
        <v>14</v>
      </c>
    </row>
    <row r="362" spans="1:7" s="58" customFormat="1" ht="15.75">
      <c r="A362" s="75" t="s">
        <v>528</v>
      </c>
      <c r="B362" s="75" t="s">
        <v>554</v>
      </c>
      <c r="C362" s="75" t="s">
        <v>555</v>
      </c>
      <c r="D362" s="75" t="s">
        <v>145</v>
      </c>
      <c r="E362" s="75">
        <v>12</v>
      </c>
      <c r="F362" s="76">
        <v>108</v>
      </c>
      <c r="G362" s="76">
        <v>9</v>
      </c>
    </row>
    <row r="363" spans="1:7" s="58" customFormat="1" ht="15.75">
      <c r="A363" s="75" t="s">
        <v>581</v>
      </c>
      <c r="B363" s="75" t="s">
        <v>554</v>
      </c>
      <c r="C363" s="75" t="s">
        <v>582</v>
      </c>
      <c r="D363" s="75" t="s">
        <v>145</v>
      </c>
      <c r="E363" s="75">
        <v>12</v>
      </c>
      <c r="F363" s="76">
        <v>126</v>
      </c>
      <c r="G363" s="76">
        <v>10.5</v>
      </c>
    </row>
    <row r="364" spans="1:7" s="58" customFormat="1" ht="15.75">
      <c r="A364" s="75" t="s">
        <v>583</v>
      </c>
      <c r="B364" s="75" t="s">
        <v>529</v>
      </c>
      <c r="C364" s="75" t="s">
        <v>584</v>
      </c>
      <c r="D364" s="75" t="s">
        <v>145</v>
      </c>
      <c r="E364" s="75">
        <v>12</v>
      </c>
      <c r="F364" s="76">
        <v>168</v>
      </c>
      <c r="G364" s="76">
        <v>14</v>
      </c>
    </row>
    <row r="365" spans="1:7" s="58" customFormat="1" ht="15.75">
      <c r="A365" s="75" t="s">
        <v>585</v>
      </c>
      <c r="B365" s="75" t="s">
        <v>529</v>
      </c>
      <c r="C365" s="75" t="s">
        <v>586</v>
      </c>
      <c r="D365" s="75" t="s">
        <v>145</v>
      </c>
      <c r="E365" s="75">
        <v>12</v>
      </c>
      <c r="F365" s="76">
        <v>168</v>
      </c>
      <c r="G365" s="76">
        <v>14</v>
      </c>
    </row>
    <row r="366" spans="1:7" s="58" customFormat="1" ht="15.75">
      <c r="A366" s="75" t="s">
        <v>587</v>
      </c>
      <c r="B366" s="75" t="s">
        <v>529</v>
      </c>
      <c r="C366" s="75" t="s">
        <v>588</v>
      </c>
      <c r="D366" s="75" t="s">
        <v>145</v>
      </c>
      <c r="E366" s="75">
        <v>12</v>
      </c>
      <c r="F366" s="76">
        <v>198</v>
      </c>
      <c r="G366" s="76">
        <v>16.5</v>
      </c>
    </row>
    <row r="367" spans="1:7" s="58" customFormat="1" ht="15.75">
      <c r="A367" s="75" t="s">
        <v>589</v>
      </c>
      <c r="B367" s="75" t="s">
        <v>529</v>
      </c>
      <c r="C367" s="75" t="s">
        <v>588</v>
      </c>
      <c r="D367" s="75" t="s">
        <v>145</v>
      </c>
      <c r="E367" s="75">
        <v>12</v>
      </c>
      <c r="F367" s="76">
        <v>198</v>
      </c>
      <c r="G367" s="76">
        <v>16.5</v>
      </c>
    </row>
  </sheetData>
  <sheetProtection/>
  <mergeCells count="57">
    <mergeCell ref="F16:G16"/>
    <mergeCell ref="H16:I16"/>
    <mergeCell ref="C234:D234"/>
    <mergeCell ref="C235:D235"/>
    <mergeCell ref="C236:D236"/>
    <mergeCell ref="C238:D238"/>
    <mergeCell ref="C241:D241"/>
    <mergeCell ref="C242:D242"/>
    <mergeCell ref="C243:D243"/>
    <mergeCell ref="C246:D246"/>
    <mergeCell ref="C248:D248"/>
    <mergeCell ref="C249:D249"/>
    <mergeCell ref="C250:D250"/>
    <mergeCell ref="C251:D251"/>
    <mergeCell ref="C252:D252"/>
    <mergeCell ref="C253:D253"/>
    <mergeCell ref="C256:D256"/>
    <mergeCell ref="C259:D259"/>
    <mergeCell ref="C262:D262"/>
    <mergeCell ref="C265:D265"/>
    <mergeCell ref="C266:D266"/>
    <mergeCell ref="C267:D267"/>
    <mergeCell ref="C270:D270"/>
    <mergeCell ref="C272:D272"/>
    <mergeCell ref="C273:D273"/>
    <mergeCell ref="C274:D274"/>
    <mergeCell ref="C275:D275"/>
    <mergeCell ref="C278:D278"/>
    <mergeCell ref="C279:D279"/>
    <mergeCell ref="C280:D280"/>
    <mergeCell ref="C281:D281"/>
    <mergeCell ref="C282:D282"/>
    <mergeCell ref="C284:D284"/>
    <mergeCell ref="C285:D285"/>
    <mergeCell ref="C286:D286"/>
    <mergeCell ref="C288:D288"/>
    <mergeCell ref="C289:D289"/>
    <mergeCell ref="C290:D290"/>
    <mergeCell ref="C293:D293"/>
    <mergeCell ref="C294:D294"/>
    <mergeCell ref="C296:D296"/>
    <mergeCell ref="C297:D297"/>
    <mergeCell ref="C298:D298"/>
    <mergeCell ref="C299:D299"/>
    <mergeCell ref="C300:D300"/>
    <mergeCell ref="C301:D301"/>
    <mergeCell ref="C304:D304"/>
    <mergeCell ref="C306:D306"/>
    <mergeCell ref="C316:D316"/>
    <mergeCell ref="C322:D322"/>
    <mergeCell ref="C323:D323"/>
    <mergeCell ref="C308:D308"/>
    <mergeCell ref="C309:D309"/>
    <mergeCell ref="C310:D310"/>
    <mergeCell ref="C311:D311"/>
    <mergeCell ref="C313:D313"/>
    <mergeCell ref="C314:D314"/>
  </mergeCells>
  <dataValidations count="2">
    <dataValidation allowBlank="1" showInputMessage="1" showErrorMessage="1" prompt="This number must go out 2 decimal places.    0.00&#10;" sqref="F106:G113"/>
    <dataValidation type="textLength" operator="lessThan" allowBlank="1" showInputMessage="1" showErrorMessage="1" sqref="C106:C113 D107:D110">
      <formula1>101</formula1>
    </dataValidation>
  </dataValidations>
  <printOptions/>
  <pageMargins left="0.25" right="0.17" top="0.25" bottom="0.19" header="0.25" footer="0.16"/>
  <pageSetup horizontalDpi="300" verticalDpi="3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WINE IMPORTS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Vincenza</dc:creator>
  <cp:keywords/>
  <dc:description/>
  <cp:lastModifiedBy>Erick Tabar</cp:lastModifiedBy>
  <cp:lastPrinted>2009-07-29T17:01:13Z</cp:lastPrinted>
  <dcterms:created xsi:type="dcterms:W3CDTF">1998-03-06T17:29:31Z</dcterms:created>
  <dcterms:modified xsi:type="dcterms:W3CDTF">2024-04-06T14:49:19Z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AC1571D2">
    <vt:lpwstr/>
  </property>
  <property fmtid="{D5CDD505-2E9C-101B-9397-08002B2CF9AE}" pid="3" name="IVID983E5193">
    <vt:lpwstr/>
  </property>
  <property fmtid="{D5CDD505-2E9C-101B-9397-08002B2CF9AE}" pid="4" name="IVIDB0FB2E2E">
    <vt:lpwstr/>
  </property>
  <property fmtid="{D5CDD505-2E9C-101B-9397-08002B2CF9AE}" pid="5" name="IVID3541A475">
    <vt:lpwstr/>
  </property>
  <property fmtid="{D5CDD505-2E9C-101B-9397-08002B2CF9AE}" pid="6" name="IVID38D7EBDD">
    <vt:lpwstr/>
  </property>
  <property fmtid="{D5CDD505-2E9C-101B-9397-08002B2CF9AE}" pid="7" name="IVID13800FE3">
    <vt:lpwstr/>
  </property>
  <property fmtid="{D5CDD505-2E9C-101B-9397-08002B2CF9AE}" pid="8" name="IVID1A7E10D6">
    <vt:lpwstr/>
  </property>
  <property fmtid="{D5CDD505-2E9C-101B-9397-08002B2CF9AE}" pid="9" name="IVID126D16F2">
    <vt:lpwstr/>
  </property>
  <property fmtid="{D5CDD505-2E9C-101B-9397-08002B2CF9AE}" pid="10" name="IVID256813D7">
    <vt:lpwstr/>
  </property>
</Properties>
</file>