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600" windowHeight="51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<sst xmlns="http://schemas.openxmlformats.org/spreadsheetml/2006/main" count="987" uniqueCount="530">
  <si>
    <t>Department of Consumer Protection</t>
  </si>
  <si>
    <t>Liquor Control Commission</t>
  </si>
  <si>
    <t>165 Capitol Avenue</t>
  </si>
  <si>
    <t>Hartford, CT   06106</t>
  </si>
  <si>
    <t>Wholesale</t>
  </si>
  <si>
    <t>Unimerc</t>
  </si>
  <si>
    <t>Bottles/</t>
  </si>
  <si>
    <t>Price</t>
  </si>
  <si>
    <t xml:space="preserve">Price </t>
  </si>
  <si>
    <t>Brand</t>
  </si>
  <si>
    <t>Wine</t>
  </si>
  <si>
    <t>Brand Code</t>
  </si>
  <si>
    <t>Case</t>
  </si>
  <si>
    <t>Bottle</t>
  </si>
  <si>
    <t>FH</t>
  </si>
  <si>
    <t>Cameron</t>
  </si>
  <si>
    <t>Abbey Ridge Pinot Noir</t>
  </si>
  <si>
    <t>112403</t>
  </si>
  <si>
    <t>Clos Electrique</t>
  </si>
  <si>
    <t>112404</t>
  </si>
  <si>
    <t>J. Christopher</t>
  </si>
  <si>
    <t>Pinot Noir</t>
  </si>
  <si>
    <t>116786</t>
  </si>
  <si>
    <t>Patricia Green</t>
  </si>
  <si>
    <t>Eason Pinot Noir</t>
  </si>
  <si>
    <t>104287</t>
  </si>
  <si>
    <t>Estate Pinot Noir</t>
  </si>
  <si>
    <t>104288</t>
  </si>
  <si>
    <t>Peterson Winery</t>
  </si>
  <si>
    <t>Chardonnay</t>
  </si>
  <si>
    <t>083104</t>
  </si>
  <si>
    <t>Sangiovese</t>
  </si>
  <si>
    <t>083108</t>
  </si>
  <si>
    <t>Zinfandel Dry Creek</t>
  </si>
  <si>
    <t>083109</t>
  </si>
  <si>
    <t>Zinfandel Bradford Mtn.</t>
  </si>
  <si>
    <t>083110</t>
  </si>
  <si>
    <t>Zinfandel Tradizionale</t>
  </si>
  <si>
    <t>083111</t>
  </si>
  <si>
    <t>Vignobles</t>
  </si>
  <si>
    <t>088470</t>
  </si>
  <si>
    <t>Fat Cat 420</t>
  </si>
  <si>
    <t>116784</t>
  </si>
  <si>
    <t>Westerey</t>
  </si>
  <si>
    <t>118654</t>
  </si>
  <si>
    <t>12</t>
  </si>
  <si>
    <t>Syrah</t>
  </si>
  <si>
    <t>Cabernet Sauvignon</t>
  </si>
  <si>
    <t>Sauvignon Blanc</t>
  </si>
  <si>
    <t>Portfolio</t>
  </si>
  <si>
    <t>MR</t>
  </si>
  <si>
    <t>Please find the following price schedule for the below listed products.</t>
  </si>
  <si>
    <t>LW</t>
  </si>
  <si>
    <t>0077030</t>
  </si>
  <si>
    <t xml:space="preserve"> 0077031</t>
  </si>
  <si>
    <t>0077032</t>
  </si>
  <si>
    <t>0077033</t>
  </si>
  <si>
    <t>0077035</t>
  </si>
  <si>
    <t>0077039</t>
  </si>
  <si>
    <t xml:space="preserve"> 0077037</t>
  </si>
  <si>
    <t>0077038</t>
  </si>
  <si>
    <t>0077036</t>
  </si>
  <si>
    <t>100 Perfectly Peruvian</t>
  </si>
  <si>
    <t>Pisco Acholado</t>
  </si>
  <si>
    <t>0159100</t>
  </si>
  <si>
    <t>PP</t>
  </si>
  <si>
    <t>OL2003</t>
  </si>
  <si>
    <t>Le Chat Rouge</t>
  </si>
  <si>
    <t>180653</t>
  </si>
  <si>
    <t>OL2004</t>
  </si>
  <si>
    <t xml:space="preserve">Layranc </t>
  </si>
  <si>
    <t>180652</t>
  </si>
  <si>
    <t>OL2006</t>
  </si>
  <si>
    <t xml:space="preserve">Le Chat Rouge </t>
  </si>
  <si>
    <t>180648</t>
  </si>
  <si>
    <t>OL2009</t>
  </si>
  <si>
    <t>180651</t>
  </si>
  <si>
    <t>OL2012</t>
  </si>
  <si>
    <t>Pierre Rougon</t>
  </si>
  <si>
    <t>CDR Plan de Dieu</t>
  </si>
  <si>
    <t>180646</t>
  </si>
  <si>
    <t>OL2013</t>
  </si>
  <si>
    <t xml:space="preserve">Chateau du Souzy </t>
  </si>
  <si>
    <t>Beaujolais Village</t>
  </si>
  <si>
    <t>180649</t>
  </si>
  <si>
    <t>OL2019</t>
  </si>
  <si>
    <t>180650</t>
  </si>
  <si>
    <t>OL2022</t>
  </si>
  <si>
    <t>Grenache Rosé</t>
  </si>
  <si>
    <t>180647</t>
  </si>
  <si>
    <t>0081921</t>
  </si>
  <si>
    <t xml:space="preserve"> 0081922</t>
  </si>
  <si>
    <t>LM1001</t>
  </si>
  <si>
    <t>Monte Lauro "Sun"</t>
  </si>
  <si>
    <t>Syrah-Grenach/Red Wine</t>
  </si>
  <si>
    <t>0081628</t>
  </si>
  <si>
    <t>12/750ml</t>
  </si>
  <si>
    <t>LM1012</t>
  </si>
  <si>
    <t>Marquis de Montlaur "Classique"</t>
  </si>
  <si>
    <t>Syrah-Grenache-Mourvedre/Red Wine</t>
  </si>
  <si>
    <t>0081629</t>
  </si>
  <si>
    <t>LC</t>
  </si>
  <si>
    <t>Domaine Rimbert</t>
  </si>
  <si>
    <t>Les Travers De Marceau</t>
  </si>
  <si>
    <t>187324</t>
  </si>
  <si>
    <t>Les Chemins De Bassac</t>
  </si>
  <si>
    <t>Isa White</t>
  </si>
  <si>
    <t>187325</t>
  </si>
  <si>
    <t xml:space="preserve">Estezargues </t>
  </si>
  <si>
    <t>Gres St Vincent</t>
  </si>
  <si>
    <t>187326</t>
  </si>
  <si>
    <t>Les Grandes Vignes White</t>
  </si>
  <si>
    <t>187327</t>
  </si>
  <si>
    <t>Domaine Des 2 Anes</t>
  </si>
  <si>
    <t>Fontanilles</t>
  </si>
  <si>
    <t>187328</t>
  </si>
  <si>
    <t>Chateau Tire Pe</t>
  </si>
  <si>
    <t>Tire Pe Diem</t>
  </si>
  <si>
    <t>187329</t>
  </si>
  <si>
    <t>Domaine De La Patience</t>
  </si>
  <si>
    <t>Merlot </t>
  </si>
  <si>
    <t>187330</t>
  </si>
  <si>
    <t>Boomsma</t>
  </si>
  <si>
    <t>Jonge Fine Gnever Gin</t>
  </si>
  <si>
    <t>0077029</t>
  </si>
  <si>
    <t>Oude Fine Genever Gin</t>
  </si>
  <si>
    <t>Black Maple Hill</t>
  </si>
  <si>
    <t>Small Batch Bourbon</t>
  </si>
  <si>
    <t>16 year Bourbon</t>
  </si>
  <si>
    <t>Morice</t>
  </si>
  <si>
    <t>Calvados 750ml</t>
  </si>
  <si>
    <t>6</t>
  </si>
  <si>
    <t>Calvados 375ml</t>
  </si>
  <si>
    <t>Lustrac</t>
  </si>
  <si>
    <t>Armagnac 1973</t>
  </si>
  <si>
    <t>Armagnac 1976</t>
  </si>
  <si>
    <t>0077034</t>
  </si>
  <si>
    <t>Armagnac 1980</t>
  </si>
  <si>
    <t>Old Masters</t>
  </si>
  <si>
    <t>Scotch Caol Ila 12 year</t>
  </si>
  <si>
    <t>Scotch Glen Grant 13 year</t>
  </si>
  <si>
    <t>Scotch Linkwood 15 year</t>
  </si>
  <si>
    <t>Murray McDavid</t>
  </si>
  <si>
    <t>Scotch Mission Mortlach 17 year</t>
  </si>
  <si>
    <t>Blackwood's</t>
  </si>
  <si>
    <t>Small Batch Gin</t>
  </si>
  <si>
    <t>Vina Sur</t>
  </si>
  <si>
    <t>Pisco</t>
  </si>
  <si>
    <t>0085127</t>
  </si>
  <si>
    <t>Tariquet</t>
  </si>
  <si>
    <t>Armagnac 8 yr</t>
  </si>
  <si>
    <t>0085125</t>
  </si>
  <si>
    <t>Armagnac 12 yr</t>
  </si>
  <si>
    <t>0085124</t>
  </si>
  <si>
    <t>Armagnac 15 yr</t>
  </si>
  <si>
    <t>0085126</t>
  </si>
  <si>
    <t>Scotch Clynelish 12 year</t>
  </si>
  <si>
    <t>0085128</t>
  </si>
  <si>
    <t>Scotch Highland Park 15 year</t>
  </si>
  <si>
    <t>0085131</t>
  </si>
  <si>
    <t>Scotch Laphroaig 11 year</t>
  </si>
  <si>
    <t>0085130</t>
  </si>
  <si>
    <t>Scotch Ledaig 6 year</t>
  </si>
  <si>
    <t>0085129</t>
  </si>
  <si>
    <t>Lemon Hart</t>
  </si>
  <si>
    <t>Rum</t>
  </si>
  <si>
    <t>P</t>
  </si>
  <si>
    <t>USA Wine Imports, Inc.</t>
  </si>
  <si>
    <t>285 West Broadway</t>
  </si>
  <si>
    <t>New York, NY 10013</t>
  </si>
  <si>
    <t>License #LSL.0001336</t>
  </si>
  <si>
    <t>Hopler</t>
  </si>
  <si>
    <t>Blaufrankisch Burgenland</t>
  </si>
  <si>
    <t>0086179</t>
  </si>
  <si>
    <t>Gruner Veltliner  Dry White Wine</t>
  </si>
  <si>
    <t>0031611</t>
  </si>
  <si>
    <t>Pinot Blanc Dry White Wine</t>
  </si>
  <si>
    <t>0031613</t>
  </si>
  <si>
    <t>0031614</t>
  </si>
  <si>
    <t>Rielsing Dry White Wine</t>
  </si>
  <si>
    <t>0031612</t>
  </si>
  <si>
    <t>Zweigelt                          </t>
  </si>
  <si>
    <t>0033912</t>
  </si>
  <si>
    <t>HO</t>
  </si>
  <si>
    <t>Paul Goerg</t>
  </si>
  <si>
    <t>Brut Absolu</t>
  </si>
  <si>
    <t>0091792</t>
  </si>
  <si>
    <t>0091793</t>
  </si>
  <si>
    <t>Brut Rose</t>
  </si>
  <si>
    <t>0091791</t>
  </si>
  <si>
    <t>6/1.5L</t>
  </si>
  <si>
    <t>Brut Tradition</t>
  </si>
  <si>
    <t>0091789</t>
  </si>
  <si>
    <t>Brut Blanc de Blancs</t>
  </si>
  <si>
    <t>0091788</t>
  </si>
  <si>
    <t>12/375ml</t>
  </si>
  <si>
    <t>1/3L</t>
  </si>
  <si>
    <t>Brut Cuvee Lady</t>
  </si>
  <si>
    <t>0091790</t>
  </si>
  <si>
    <t>6/750ml</t>
  </si>
  <si>
    <t>Tradition Demi-Sec</t>
  </si>
  <si>
    <t>0091787</t>
  </si>
  <si>
    <t>Cloudburst Wine</t>
  </si>
  <si>
    <t>2010 Cloudburst Chardonnay</t>
  </si>
  <si>
    <t>12/case</t>
  </si>
  <si>
    <t>2010 Cloudburst Cabernet Sauvignon</t>
  </si>
  <si>
    <t>2011 Cloudburst Chardonnay</t>
  </si>
  <si>
    <t>CB</t>
  </si>
  <si>
    <t>0216560</t>
  </si>
  <si>
    <t>0216559</t>
  </si>
  <si>
    <t>0216561</t>
  </si>
  <si>
    <t>0213832</t>
  </si>
  <si>
    <t>0213831</t>
  </si>
  <si>
    <t>0213833</t>
  </si>
  <si>
    <t>0213850</t>
  </si>
  <si>
    <t>0213851</t>
  </si>
  <si>
    <t>0213849</t>
  </si>
  <si>
    <t>0213854</t>
  </si>
  <si>
    <t>0213841</t>
  </si>
  <si>
    <t>0213842</t>
  </si>
  <si>
    <t>0213830</t>
  </si>
  <si>
    <t>0214401</t>
  </si>
  <si>
    <t>0213828</t>
  </si>
  <si>
    <t>0213848</t>
  </si>
  <si>
    <t>0213835</t>
  </si>
  <si>
    <t>0213834</t>
  </si>
  <si>
    <t>0213855</t>
  </si>
  <si>
    <t>0213847</t>
  </si>
  <si>
    <t>0213846</t>
  </si>
  <si>
    <t>0213845</t>
  </si>
  <si>
    <t>0213844</t>
  </si>
  <si>
    <t>0213839</t>
  </si>
  <si>
    <t>0213836</t>
  </si>
  <si>
    <t>0213838</t>
  </si>
  <si>
    <t>0213837</t>
  </si>
  <si>
    <t>Guillon Painturaud Grande Champagne Cognac</t>
  </si>
  <si>
    <t>VSOP</t>
  </si>
  <si>
    <t>Guillon Painturaud Grande Champagne Cognac</t>
  </si>
  <si>
    <t>Hors d'Age</t>
  </si>
  <si>
    <t>6</t>
  </si>
  <si>
    <t>Guillon Painturaud Grande Champagne Cognac</t>
  </si>
  <si>
    <t>Renaissance</t>
  </si>
  <si>
    <t>6</t>
  </si>
  <si>
    <t>Paul Beau Grande Champagne Cognac</t>
  </si>
  <si>
    <t>VS</t>
  </si>
  <si>
    <t>12</t>
  </si>
  <si>
    <t>Paul Beau Grande Champagne Cognac</t>
  </si>
  <si>
    <t>VSOP</t>
  </si>
  <si>
    <t>6</t>
  </si>
  <si>
    <t>Paul Beau Grande Champagne Cognac</t>
  </si>
  <si>
    <t>Hors d'Age</t>
  </si>
  <si>
    <t>6</t>
  </si>
  <si>
    <t>Navarre Cognac Veille Reserve Grande Champagne</t>
  </si>
  <si>
    <t>Veille Reserve</t>
  </si>
  <si>
    <t>6</t>
  </si>
  <si>
    <t>Paul-Marie et Fils Vieux Pineau des Charentes</t>
  </si>
  <si>
    <t>Fut #6</t>
  </si>
  <si>
    <t>6</t>
  </si>
  <si>
    <t>Navarre Pineau des Charentes</t>
  </si>
  <si>
    <t>Red</t>
  </si>
  <si>
    <t>6</t>
  </si>
  <si>
    <t>Domaine d'Esperance Blanche d'Armagnac</t>
  </si>
  <si>
    <t>Blanche</t>
  </si>
  <si>
    <t>6</t>
  </si>
  <si>
    <t>Domaine d'Esperance Bas-Armagnac</t>
  </si>
  <si>
    <t>XO</t>
  </si>
  <si>
    <t>6</t>
  </si>
  <si>
    <t>Domaine d'Esperance Bas-Armagnac</t>
  </si>
  <si>
    <t>6</t>
  </si>
  <si>
    <t>Domaine d'Esperance Bas-Armagnac</t>
  </si>
  <si>
    <t>6</t>
  </si>
  <si>
    <t>Navazos-Palazzi</t>
  </si>
  <si>
    <t>Fino Cask Spanish Brandy</t>
  </si>
  <si>
    <t>6</t>
  </si>
  <si>
    <t>Navazos-Palazzi</t>
  </si>
  <si>
    <t>Ron Spanish Rum</t>
  </si>
  <si>
    <t>6</t>
  </si>
  <si>
    <t>Navazos-Palazzi</t>
  </si>
  <si>
    <t>Old Montilla Cask Spanish Brandy</t>
  </si>
  <si>
    <t>6</t>
  </si>
  <si>
    <t>Laurent Cazottes</t>
  </si>
  <si>
    <t>Sour Cherry Liquor</t>
  </si>
  <si>
    <t>Laurent Cazottes</t>
  </si>
  <si>
    <t>Quince Liquor</t>
  </si>
  <si>
    <t>Laurent Cazottes</t>
  </si>
  <si>
    <t>Folle Noire Liquor</t>
  </si>
  <si>
    <t>Laurent Cazottes</t>
  </si>
  <si>
    <t>Cedrat Liquor</t>
  </si>
  <si>
    <t>Laurent Cazottes</t>
  </si>
  <si>
    <t>Mauzac Rose eau de vie</t>
  </si>
  <si>
    <t>Laurent Cazottes</t>
  </si>
  <si>
    <t>Prunelart eau de vie</t>
  </si>
  <si>
    <t>Laurent Cazottes</t>
  </si>
  <si>
    <t>Pear Williams eau de vie</t>
  </si>
  <si>
    <t>Laurent Cazottes</t>
  </si>
  <si>
    <t>Greengage Plum eau de vie</t>
  </si>
  <si>
    <t>PZ</t>
  </si>
  <si>
    <t>Col del Mondo</t>
  </si>
  <si>
    <t>Montpulciano d'Abruzzo "Sunnae" 2011</t>
  </si>
  <si>
    <t>0214490</t>
  </si>
  <si>
    <t>Calosm</t>
  </si>
  <si>
    <t>Negroamaro Tisciano 2011</t>
  </si>
  <si>
    <t>0214491</t>
  </si>
  <si>
    <t>Alberto Marsetti</t>
  </si>
  <si>
    <t>Rosso di Valtellina 2011</t>
  </si>
  <si>
    <t>0214372</t>
  </si>
  <si>
    <t>GW</t>
  </si>
  <si>
    <t>Pannonica white</t>
  </si>
  <si>
    <t>Pannonica red</t>
  </si>
  <si>
    <t>Trockenbeerenauslese</t>
  </si>
  <si>
    <t>Eiswein</t>
  </si>
  <si>
    <t>Grüner Veltliner Guttenberg</t>
  </si>
  <si>
    <t>0047388</t>
  </si>
  <si>
    <t>0032853</t>
  </si>
  <si>
    <t>0086180</t>
  </si>
  <si>
    <t>12/750</t>
  </si>
  <si>
    <t>Brut Blanc de Blancs Millesime 2002</t>
  </si>
  <si>
    <t>Goerg Brut 1er Cru Millésime 2005</t>
  </si>
  <si>
    <t>CC</t>
  </si>
  <si>
    <t>Chioccioli</t>
  </si>
  <si>
    <t>Chianti Classico DOCG 2012</t>
  </si>
  <si>
    <t>LBD0122857</t>
  </si>
  <si>
    <t>Chianti Classico Riserva DOCG 2010</t>
  </si>
  <si>
    <t>LBD0122858</t>
  </si>
  <si>
    <t>AltoRe IGT Toscana 2010</t>
  </si>
  <si>
    <t>LBD0122859</t>
  </si>
  <si>
    <t>Altadonna</t>
  </si>
  <si>
    <t>Chianti Classico DOCG 2013</t>
  </si>
  <si>
    <t>LBD0122860</t>
  </si>
  <si>
    <t>Chianti Classico Riserva DOCG 2012</t>
  </si>
  <si>
    <t>LBD0122861</t>
  </si>
  <si>
    <t>Assalto IGT Toscana 2011</t>
  </si>
  <si>
    <t>LBD0122862</t>
  </si>
  <si>
    <t>0109136</t>
  </si>
  <si>
    <t>0109137</t>
  </si>
  <si>
    <t>Pannonica rose</t>
  </si>
  <si>
    <t>March, 2017 Price Postings</t>
  </si>
  <si>
    <t>Grüner Veltliner Kirchberg</t>
  </si>
  <si>
    <t>BB</t>
  </si>
  <si>
    <t>FUYU</t>
  </si>
  <si>
    <t xml:space="preserve">Japanese Whisky Small Batch </t>
  </si>
  <si>
    <t>Chateau Cabezac</t>
  </si>
  <si>
    <t>Tradition</t>
  </si>
  <si>
    <t>Alice</t>
  </si>
  <si>
    <t>Lucie Dutron</t>
  </si>
  <si>
    <t>Macon Villages</t>
  </si>
  <si>
    <t>On Y Va</t>
  </si>
  <si>
    <t>IGP Val de Loire</t>
  </si>
  <si>
    <t>DM</t>
  </si>
  <si>
    <t>JS</t>
  </si>
  <si>
    <t>Akitabare</t>
  </si>
  <si>
    <t>Shunsetsu</t>
  </si>
  <si>
    <t>Dewazakura</t>
  </si>
  <si>
    <t>Oka</t>
  </si>
  <si>
    <t>Izumi Judan</t>
  </si>
  <si>
    <t>Yukimanman</t>
  </si>
  <si>
    <t>Hoyo</t>
  </si>
  <si>
    <t>Kura no Hana</t>
  </si>
  <si>
    <t>"Sawayaka Junmai"</t>
  </si>
  <si>
    <t>Kamoizumi</t>
  </si>
  <si>
    <t>Nigori Ginjo</t>
  </si>
  <si>
    <t>Kokuryu</t>
  </si>
  <si>
    <t>Junmai Ginjo</t>
  </si>
  <si>
    <t>Koshi no Kanbai</t>
  </si>
  <si>
    <t>"Muku" Daiginjo</t>
  </si>
  <si>
    <t>Masumi</t>
  </si>
  <si>
    <t>Okuden Kantsukuri</t>
  </si>
  <si>
    <t>Nagurayama</t>
  </si>
  <si>
    <t>Yokikana</t>
  </si>
  <si>
    <t>Nagurayama Ginjo Nigori</t>
  </si>
  <si>
    <t>Sohomare</t>
  </si>
  <si>
    <t>Kimoto Tokubetsu Junmai</t>
  </si>
  <si>
    <t>Tedorigawa</t>
  </si>
  <si>
    <t>Iki na Onna</t>
  </si>
  <si>
    <t>Yamahai Junmai</t>
  </si>
  <si>
    <t>DM8057</t>
  </si>
  <si>
    <t>Moulin de Bel Air</t>
  </si>
  <si>
    <t>Bordeaux Superieur</t>
  </si>
  <si>
    <t>JA</t>
  </si>
  <si>
    <t>Chapuis Freres</t>
  </si>
  <si>
    <t>Chorey Blanc 2019</t>
  </si>
  <si>
    <t>Hautes Cotes De Beaune Blanc 2020</t>
  </si>
  <si>
    <t>Savigny Les Beaune 2019</t>
  </si>
  <si>
    <t>Ganevat</t>
  </si>
  <si>
    <t>Arbois Chardonnay Arces 2018</t>
  </si>
  <si>
    <t>Les Devoiles 2012</t>
  </si>
  <si>
    <t>Pinot Noir Les Chonchons 2019</t>
  </si>
  <si>
    <t>Poulprix 2019</t>
  </si>
  <si>
    <t>Giachino</t>
  </si>
  <si>
    <t>Giachino Freres Giac Red 2020</t>
  </si>
  <si>
    <t>Giac Potes 2020</t>
  </si>
  <si>
    <t>Cotes du Jura Rouge Poulsard Vieilles Vignes 2018</t>
  </si>
  <si>
    <t>Primitif 2020</t>
  </si>
  <si>
    <t>Le Champ D'Orphee</t>
  </si>
  <si>
    <t>Le Champ D'Orphee Le Champ D'Orphee 2019</t>
  </si>
  <si>
    <t>Le Champ D'Orphee Papillon D’Orphee 2020</t>
  </si>
  <si>
    <t>Les Grangeons De L'Albarine</t>
  </si>
  <si>
    <t>Les Grangeons De L'Albarine Altesse En Paradise</t>
  </si>
  <si>
    <t>Marc Delienne</t>
  </si>
  <si>
    <t>Avalanche De Printemps AOC Fleurie 2019</t>
  </si>
  <si>
    <t>Morgan Truchetet</t>
  </si>
  <si>
    <t>Nuits Saint George Les Topons 2019</t>
  </si>
  <si>
    <t>Vieilles Vignes Les Chaillots 2019</t>
  </si>
  <si>
    <t>Domaine Guion</t>
  </si>
  <si>
    <t>Cuvee Prestige 2017</t>
  </si>
  <si>
    <t>Domaine Partage</t>
  </si>
  <si>
    <t>Chignin AOP "Le Jaja" 2020</t>
  </si>
  <si>
    <t>Mondeuse de Savoie AOP "La Deuse" 2020</t>
  </si>
  <si>
    <t>Chignin Bergeron AOP "Les Filles" 2020</t>
  </si>
  <si>
    <t>Corton Charlemagne</t>
  </si>
  <si>
    <t>Pernard Vergellesses</t>
  </si>
  <si>
    <t>Domaine de Rutissons</t>
  </si>
  <si>
    <t>Verdesse, 2020</t>
  </si>
  <si>
    <t xml:space="preserve">Domaine de Montessuit </t>
  </si>
  <si>
    <t>Ayze Petillant Grand Reserve</t>
  </si>
  <si>
    <t>Cuvee Jonquille</t>
  </si>
  <si>
    <t>Domain Jaulin-Plaisantin</t>
  </si>
  <si>
    <t>Les Bruyeres, 2019</t>
  </si>
  <si>
    <t>L'Enfer, 2017</t>
  </si>
  <si>
    <t>Les Hauts &amp; Les Bas, 2017</t>
  </si>
  <si>
    <t>MP</t>
  </si>
  <si>
    <t>Bajta</t>
  </si>
  <si>
    <t>Pet Nat Muskat</t>
  </si>
  <si>
    <t>Pikasi</t>
  </si>
  <si>
    <t>Pinela</t>
  </si>
  <si>
    <t>Rebula</t>
  </si>
  <si>
    <t>Kobal</t>
  </si>
  <si>
    <t>Pinot Grigio</t>
  </si>
  <si>
    <t>Pullus</t>
  </si>
  <si>
    <t>Halozan</t>
  </si>
  <si>
    <t>Zajc</t>
  </si>
  <si>
    <t>Cvicek</t>
  </si>
  <si>
    <t>Rodica</t>
  </si>
  <si>
    <t>Malvasia</t>
  </si>
  <si>
    <t>VK</t>
  </si>
  <si>
    <t>Skrlet</t>
  </si>
  <si>
    <t>Sanctum</t>
  </si>
  <si>
    <t>Leptir</t>
  </si>
  <si>
    <t>Lisica Pinot Noir</t>
  </si>
  <si>
    <t>U-nique</t>
  </si>
  <si>
    <t>SD</t>
  </si>
  <si>
    <t>Alario Claudio</t>
  </si>
  <si>
    <t>Barolo DOCG Sorano</t>
  </si>
  <si>
    <t>Cascina del Colle</t>
  </si>
  <si>
    <t>Duca Minimo Montepulciano D'Abruzzo DOC</t>
  </si>
  <si>
    <t xml:space="preserve">Duca Minimo Trebbiano D'Abruzzo DOC </t>
  </si>
  <si>
    <t>Filadoro</t>
  </si>
  <si>
    <t xml:space="preserve">Campania Falanghina IGT </t>
  </si>
  <si>
    <t xml:space="preserve">Irpinia Aglianico DOC </t>
  </si>
  <si>
    <t>Poggiarellino</t>
  </si>
  <si>
    <t>Brunello di Montalcino DOCG</t>
  </si>
  <si>
    <t>Winter Blossom 300ml</t>
  </si>
  <si>
    <t>Winter Blossom 720ml</t>
  </si>
  <si>
    <t>Winter Blossom 1800ml</t>
  </si>
  <si>
    <t>Crystal Dragon</t>
  </si>
  <si>
    <t>Gekkyu 300ml</t>
  </si>
  <si>
    <t>Gekkyu 720ml</t>
  </si>
  <si>
    <t>Gekkyu 1800ml</t>
  </si>
  <si>
    <t>OS</t>
  </si>
  <si>
    <t>Domaine Francois Schmitt</t>
  </si>
  <si>
    <t>Crémant d’Alsace Blanc de Noirs Extra Brut</t>
  </si>
  <si>
    <t>L’Un des Sept Pinot blanc</t>
  </si>
  <si>
    <t>L’un des Sept Riesling</t>
  </si>
  <si>
    <t>“Alsace” Bollenberg La Colline aux Cailloux</t>
  </si>
  <si>
    <t>Eric Vairet</t>
  </si>
  <si>
    <t>AOP Aligoté</t>
  </si>
  <si>
    <t>AOP Coteaux Bourguignons</t>
  </si>
  <si>
    <t>AOP Bourgogne Côte d’Or Pinot Noir</t>
  </si>
  <si>
    <t>Domaine de Roujou</t>
  </si>
  <si>
    <t>Rose en Bulles PetNat</t>
  </si>
  <si>
    <t>Domaine Chibaou</t>
  </si>
  <si>
    <t>“Surnaturel” Merlot</t>
  </si>
  <si>
    <t>Château Meyre</t>
  </si>
  <si>
    <t>Haut-Médoc Cru Bourgeois Supérieur</t>
  </si>
  <si>
    <t xml:space="preserve">La Girouette </t>
  </si>
  <si>
    <t>IGP Cévennes Chardonnay</t>
  </si>
  <si>
    <t>IGP Cévennes Pinot Noir</t>
  </si>
  <si>
    <t>Cargol</t>
  </si>
  <si>
    <t>IGP Coteaux de Bessilles Pinot Noir</t>
  </si>
  <si>
    <t>LC1400</t>
  </si>
  <si>
    <t>Milan Nestarec</t>
  </si>
  <si>
    <t>Nestarec Okr</t>
  </si>
  <si>
    <t>LC1493</t>
  </si>
  <si>
    <t>Nestarec Bel</t>
  </si>
  <si>
    <t>LC1494</t>
  </si>
  <si>
    <t>Nestarec Nach</t>
  </si>
  <si>
    <t>LC1498</t>
  </si>
  <si>
    <t>LC1534</t>
  </si>
  <si>
    <t>Juicy Fruit</t>
  </si>
  <si>
    <t>LC2104</t>
  </si>
  <si>
    <t>Christina</t>
  </si>
  <si>
    <t>Gruner Veltliner</t>
  </si>
  <si>
    <t>LC2105</t>
  </si>
  <si>
    <t>Rose</t>
  </si>
  <si>
    <t>LC2236</t>
  </si>
  <si>
    <t>Gaspard</t>
  </si>
  <si>
    <t>Touraine Sauvignon Blanc</t>
  </si>
  <si>
    <t>LC2237</t>
  </si>
  <si>
    <t>LC2238</t>
  </si>
  <si>
    <t>LC2270</t>
  </si>
  <si>
    <t>Bulles</t>
  </si>
  <si>
    <t>LC2271</t>
  </si>
  <si>
    <t>Cabernet Franc</t>
  </si>
  <si>
    <t>LC2723</t>
  </si>
  <si>
    <t>Domaine de la Patience</t>
  </si>
  <si>
    <t>Patience From the Tank White</t>
  </si>
  <si>
    <t>LC2739</t>
  </si>
  <si>
    <t>Patience From The Tank Red Keg</t>
  </si>
  <si>
    <t>LC2743</t>
  </si>
  <si>
    <t>Patience From the Tank Rose</t>
  </si>
  <si>
    <t>LC5728</t>
  </si>
  <si>
    <t>Herve Souhaut</t>
  </si>
  <si>
    <t>Souhaut Syrah</t>
  </si>
  <si>
    <t>LC6414</t>
  </si>
  <si>
    <t>Raphael Bartucci</t>
  </si>
  <si>
    <t>Bartucci Bugey Cerdon</t>
  </si>
  <si>
    <t>LC8068</t>
  </si>
  <si>
    <t>Les Vignerons D`Estezargues</t>
  </si>
  <si>
    <t>Estezargues From the Tank Red</t>
  </si>
  <si>
    <t>LC8226</t>
  </si>
  <si>
    <t>LC8228</t>
  </si>
  <si>
    <t>Patience From The Tank White</t>
  </si>
  <si>
    <t>LC8229</t>
  </si>
  <si>
    <t>Patience From The Tank Rose</t>
  </si>
  <si>
    <t>LC8965</t>
  </si>
  <si>
    <t>Dufaitre</t>
  </si>
  <si>
    <t>Dufaitre Brouilly</t>
  </si>
  <si>
    <t>LC9526</t>
  </si>
  <si>
    <t>Coralie et Damien Delecheneau</t>
  </si>
  <si>
    <t>Delecheneau Trinquames Sauvignon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</si>
</sst>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/d/yy"/>
    <numFmt numFmtId="169" formatCode="&quot;$&quot;#,##0"/>
    <numFmt numFmtId="170" formatCode="&quot;$&quot;0.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sz val="12"/>
      <color indexed="8"/>
      <name val="Calibri"/>
      <family val="2"/>
    </font>
    <font>
      <b/>
      <sz val="10"/>
      <color indexed="63"/>
      <name val="Arial"/>
      <family val="2"/>
    </font>
    <font>
      <sz val="18"/>
      <color indexed="57"/>
      <name val="Calibri Light"/>
      <family val="2"/>
    </font>
    <font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theme="1"/>
      <name val="Calibri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222222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</borders>
  <cellStyleXfs count="67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44" fontId="1" fillId="0" borderId="0" xfId="44" applyFont="1" applyAlignment="1">
      <alignment/>
    </xf>
    <xf numFmtId="44" fontId="1" fillId="0" borderId="0" xfId="44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10" xfId="44" applyNumberFormat="1" applyFont="1" applyBorder="1" applyAlignment="1">
      <alignment horizontal="right"/>
    </xf>
    <xf numFmtId="164" fontId="8" fillId="0" borderId="10" xfId="44" applyNumberFormat="1" applyFont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0" fillId="0" borderId="10" xfId="44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 vertical="center" wrapText="1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44" fontId="0" fillId="0" borderId="10" xfId="44" applyFont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49" fontId="9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4" fontId="0" fillId="0" borderId="10" xfId="46" applyFont="1" applyBorder="1" applyAlignment="1">
      <alignment/>
    </xf>
    <xf numFmtId="4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0" fillId="0" borderId="10" xfId="0" applyFill="1" applyBorder="1" applyAlignment="1">
      <alignment/>
    </xf>
    <xf numFmtId="44" fontId="0" fillId="0" borderId="10" xfId="46" applyFont="1" applyFill="1" applyBorder="1" applyAlignment="1">
      <alignment/>
    </xf>
    <xf numFmtId="44" fontId="0" fillId="0" borderId="10" xfId="0" applyNumberFormat="1" applyFill="1" applyBorder="1" applyAlignment="1">
      <alignment/>
    </xf>
    <xf numFmtId="0" fontId="34" fillId="0" borderId="0" xfId="59">
      <alignment/>
      <protection/>
    </xf>
    <xf numFmtId="164" fontId="34" fillId="0" borderId="0" xfId="59" applyNumberFormat="1">
      <alignment/>
      <protection/>
    </xf>
    <xf numFmtId="0" fontId="49" fillId="0" borderId="0" xfId="0" applyFont="1" applyAlignment="1">
      <alignment/>
    </xf>
    <xf numFmtId="43" fontId="0" fillId="0" borderId="0" xfId="42" applyFont="1" applyAlignment="1">
      <alignment/>
    </xf>
    <xf numFmtId="49" fontId="50" fillId="0" borderId="14" xfId="0" applyNumberFormat="1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4" xfId="0" applyFont="1" applyBorder="1" applyAlignment="1">
      <alignment horizontal="center"/>
    </xf>
    <xf numFmtId="170" fontId="50" fillId="0" borderId="14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51" fillId="0" borderId="0" xfId="0" applyFont="1" applyAlignment="1">
      <alignment/>
    </xf>
    <xf numFmtId="8" fontId="51" fillId="0" borderId="0" xfId="0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0"/>
  <sheetViews>
    <sheetView tabSelected="1" zoomScalePageLayoutView="0" workbookViewId="0" topLeftCell="A246">
      <selection activeCell="A261" sqref="A261"/>
    </sheetView>
  </sheetViews>
  <sheetFormatPr defaultColWidth="9.140625" defaultRowHeight="12.75"/>
  <cols>
    <col min="1" max="1" width="8.7109375" style="2" bestFit="1" customWidth="1"/>
    <col min="2" max="2" width="17.421875" style="10" customWidth="1"/>
    <col min="3" max="3" width="45.28125" style="10" customWidth="1"/>
    <col min="4" max="4" width="13.7109375" style="10" customWidth="1"/>
    <col min="5" max="5" width="9.140625" style="10" customWidth="1"/>
    <col min="6" max="6" width="13.00390625" style="51" customWidth="1"/>
    <col min="7" max="7" width="11.28125" style="51" customWidth="1"/>
    <col min="8" max="13" width="9.140625" style="10" customWidth="1"/>
    <col min="14" max="16384" width="9.140625" style="11" customWidth="1"/>
  </cols>
  <sheetData>
    <row r="1" spans="6:7" ht="12.75">
      <c r="F1" s="39"/>
      <c r="G1" s="39"/>
    </row>
    <row r="2" spans="2:7" ht="12.75">
      <c r="B2" s="1" t="s">
        <v>0</v>
      </c>
      <c r="F2" s="39"/>
      <c r="G2" s="39"/>
    </row>
    <row r="3" spans="2:7" ht="12.75">
      <c r="B3" s="1" t="s">
        <v>1</v>
      </c>
      <c r="F3" s="39"/>
      <c r="G3" s="39"/>
    </row>
    <row r="4" spans="2:7" ht="12.75">
      <c r="B4" s="1" t="s">
        <v>2</v>
      </c>
      <c r="F4" s="39"/>
      <c r="G4" s="39"/>
    </row>
    <row r="5" spans="2:7" ht="12.75">
      <c r="B5" s="1" t="s">
        <v>3</v>
      </c>
      <c r="F5" s="39"/>
      <c r="G5" s="39"/>
    </row>
    <row r="6" spans="2:7" ht="12.75">
      <c r="B6" s="12"/>
      <c r="F6" s="39"/>
      <c r="G6" s="39"/>
    </row>
    <row r="7" spans="2:7" ht="18">
      <c r="B7" s="6" t="s">
        <v>167</v>
      </c>
      <c r="F7" s="39"/>
      <c r="G7" s="39"/>
    </row>
    <row r="8" spans="2:7" ht="18">
      <c r="B8" s="6" t="s">
        <v>168</v>
      </c>
      <c r="F8" s="39"/>
      <c r="G8" s="39"/>
    </row>
    <row r="9" spans="2:7" ht="18">
      <c r="B9" s="6" t="s">
        <v>169</v>
      </c>
      <c r="F9" s="39"/>
      <c r="G9" s="39"/>
    </row>
    <row r="10" spans="2:7" ht="18">
      <c r="B10" s="6" t="s">
        <v>170</v>
      </c>
      <c r="F10" s="39"/>
      <c r="G10" s="39"/>
    </row>
    <row r="11" spans="2:7" ht="18">
      <c r="B11" s="6" t="s">
        <v>336</v>
      </c>
      <c r="F11" s="39"/>
      <c r="G11" s="39"/>
    </row>
    <row r="12" spans="2:7" ht="12.75">
      <c r="B12" s="12"/>
      <c r="F12" s="39"/>
      <c r="G12" s="39"/>
    </row>
    <row r="13" spans="2:7" ht="18">
      <c r="B13" s="6"/>
      <c r="F13" s="39"/>
      <c r="G13" s="39"/>
    </row>
    <row r="14" spans="6:7" ht="12.75">
      <c r="F14" s="39"/>
      <c r="G14" s="39"/>
    </row>
    <row r="15" spans="2:7" ht="18">
      <c r="B15" s="6" t="s">
        <v>51</v>
      </c>
      <c r="F15" s="39"/>
      <c r="G15" s="39"/>
    </row>
    <row r="16" spans="1:13" s="7" customFormat="1" ht="12.75">
      <c r="A16" s="2"/>
      <c r="B16" s="2"/>
      <c r="C16" s="2"/>
      <c r="D16" s="2"/>
      <c r="E16" s="2"/>
      <c r="F16" s="84" t="s">
        <v>4</v>
      </c>
      <c r="G16" s="84"/>
      <c r="H16" s="85"/>
      <c r="I16" s="85"/>
      <c r="J16" s="2"/>
      <c r="K16" s="2"/>
      <c r="L16" s="2"/>
      <c r="M16" s="2"/>
    </row>
    <row r="17" spans="1:13" s="7" customFormat="1" ht="12.75">
      <c r="A17" s="2"/>
      <c r="B17" s="3"/>
      <c r="C17" s="3"/>
      <c r="D17" s="3" t="s">
        <v>5</v>
      </c>
      <c r="E17" s="3" t="s">
        <v>6</v>
      </c>
      <c r="F17" s="40" t="s">
        <v>7</v>
      </c>
      <c r="G17" s="40" t="s">
        <v>8</v>
      </c>
      <c r="H17" s="3"/>
      <c r="I17" s="3"/>
      <c r="J17" s="3"/>
      <c r="K17" s="2"/>
      <c r="L17" s="2"/>
      <c r="M17" s="2"/>
    </row>
    <row r="18" spans="1:13" s="7" customFormat="1" ht="12.75">
      <c r="A18" s="4" t="s">
        <v>49</v>
      </c>
      <c r="B18" s="3" t="s">
        <v>9</v>
      </c>
      <c r="C18" s="3" t="s">
        <v>10</v>
      </c>
      <c r="D18" s="3" t="s">
        <v>11</v>
      </c>
      <c r="E18" s="3" t="s">
        <v>12</v>
      </c>
      <c r="F18" s="40" t="s">
        <v>12</v>
      </c>
      <c r="G18" s="40" t="s">
        <v>13</v>
      </c>
      <c r="H18" s="3"/>
      <c r="I18" s="3"/>
      <c r="J18" s="3"/>
      <c r="K18" s="2"/>
      <c r="L18" s="2"/>
      <c r="M18" s="2"/>
    </row>
    <row r="19" spans="1:13" s="7" customFormat="1" ht="12.75">
      <c r="A19" s="3"/>
      <c r="B19" s="2"/>
      <c r="C19" s="2"/>
      <c r="D19" s="2"/>
      <c r="E19" s="2"/>
      <c r="F19" s="40"/>
      <c r="G19" s="40"/>
      <c r="H19" s="2"/>
      <c r="I19" s="2"/>
      <c r="J19" s="2"/>
      <c r="K19" s="2"/>
      <c r="L19" s="2"/>
      <c r="M19" s="2"/>
    </row>
    <row r="20" spans="1:13" s="7" customFormat="1" ht="12.75">
      <c r="A20" s="3" t="s">
        <v>14</v>
      </c>
      <c r="B20" s="21" t="s">
        <v>15</v>
      </c>
      <c r="C20" s="21" t="s">
        <v>16</v>
      </c>
      <c r="D20" s="26" t="s">
        <v>17</v>
      </c>
      <c r="E20" s="26">
        <v>12</v>
      </c>
      <c r="F20" s="41">
        <v>320</v>
      </c>
      <c r="G20" s="41">
        <f>F20/E20</f>
        <v>26.666666666666668</v>
      </c>
      <c r="H20" s="2"/>
      <c r="I20" s="8"/>
      <c r="J20" s="9"/>
      <c r="K20" s="2"/>
      <c r="L20" s="2"/>
      <c r="M20" s="2"/>
    </row>
    <row r="21" spans="1:13" s="7" customFormat="1" ht="12.75">
      <c r="A21" s="3" t="s">
        <v>14</v>
      </c>
      <c r="B21" s="21" t="s">
        <v>15</v>
      </c>
      <c r="C21" s="21" t="s">
        <v>18</v>
      </c>
      <c r="D21" s="26" t="s">
        <v>19</v>
      </c>
      <c r="E21" s="26">
        <v>12</v>
      </c>
      <c r="F21" s="41">
        <v>336</v>
      </c>
      <c r="G21" s="41">
        <f>F21/E21</f>
        <v>28</v>
      </c>
      <c r="H21" s="2"/>
      <c r="I21" s="8"/>
      <c r="J21" s="9"/>
      <c r="K21" s="2"/>
      <c r="L21" s="2"/>
      <c r="M21" s="2"/>
    </row>
    <row r="22" spans="1:13" s="7" customFormat="1" ht="12.75">
      <c r="A22" s="3" t="s">
        <v>14</v>
      </c>
      <c r="B22" s="21" t="s">
        <v>20</v>
      </c>
      <c r="C22" s="21" t="s">
        <v>21</v>
      </c>
      <c r="D22" s="26" t="s">
        <v>22</v>
      </c>
      <c r="E22" s="27">
        <v>12</v>
      </c>
      <c r="F22" s="41">
        <v>240</v>
      </c>
      <c r="G22" s="41">
        <f>F22/E22+0.8</f>
        <v>20.8</v>
      </c>
      <c r="H22" s="2"/>
      <c r="I22" s="2"/>
      <c r="J22" s="2"/>
      <c r="K22" s="2"/>
      <c r="L22" s="2"/>
      <c r="M22" s="2"/>
    </row>
    <row r="23" spans="1:13" s="7" customFormat="1" ht="12.75">
      <c r="A23" s="3" t="s">
        <v>14</v>
      </c>
      <c r="B23" s="21" t="s">
        <v>23</v>
      </c>
      <c r="C23" s="21" t="s">
        <v>24</v>
      </c>
      <c r="D23" s="26" t="s">
        <v>25</v>
      </c>
      <c r="E23" s="26">
        <v>12</v>
      </c>
      <c r="F23" s="41">
        <v>256</v>
      </c>
      <c r="G23" s="41">
        <f aca="true" t="shared" si="0" ref="G23:G30">+F23/E23</f>
        <v>21.333333333333332</v>
      </c>
      <c r="H23" s="2"/>
      <c r="I23" s="2"/>
      <c r="J23" s="2"/>
      <c r="K23" s="2"/>
      <c r="L23" s="2"/>
      <c r="M23" s="2"/>
    </row>
    <row r="24" spans="1:13" s="7" customFormat="1" ht="12.75">
      <c r="A24" s="3" t="s">
        <v>14</v>
      </c>
      <c r="B24" s="21" t="s">
        <v>23</v>
      </c>
      <c r="C24" s="21" t="s">
        <v>26</v>
      </c>
      <c r="D24" s="26" t="s">
        <v>27</v>
      </c>
      <c r="E24" s="26">
        <v>12</v>
      </c>
      <c r="F24" s="41">
        <v>256</v>
      </c>
      <c r="G24" s="41">
        <f t="shared" si="0"/>
        <v>21.333333333333332</v>
      </c>
      <c r="H24" s="2"/>
      <c r="I24" s="2"/>
      <c r="J24" s="2"/>
      <c r="K24" s="2"/>
      <c r="L24" s="2"/>
      <c r="M24" s="2"/>
    </row>
    <row r="25" spans="1:13" s="7" customFormat="1" ht="12.75">
      <c r="A25" s="3" t="s">
        <v>14</v>
      </c>
      <c r="B25" s="21" t="s">
        <v>28</v>
      </c>
      <c r="C25" s="21" t="s">
        <v>29</v>
      </c>
      <c r="D25" s="26" t="s">
        <v>30</v>
      </c>
      <c r="E25" s="26">
        <v>12</v>
      </c>
      <c r="F25" s="41">
        <v>168</v>
      </c>
      <c r="G25" s="41">
        <f t="shared" si="0"/>
        <v>14</v>
      </c>
      <c r="H25" s="3"/>
      <c r="I25" s="8"/>
      <c r="J25" s="9"/>
      <c r="K25" s="2"/>
      <c r="L25" s="2"/>
      <c r="M25" s="2"/>
    </row>
    <row r="26" spans="1:13" s="7" customFormat="1" ht="12.75">
      <c r="A26" s="3" t="s">
        <v>14</v>
      </c>
      <c r="B26" s="21" t="s">
        <v>28</v>
      </c>
      <c r="C26" s="21" t="s">
        <v>31</v>
      </c>
      <c r="D26" s="26" t="s">
        <v>32</v>
      </c>
      <c r="E26" s="26">
        <v>12</v>
      </c>
      <c r="F26" s="41">
        <v>200</v>
      </c>
      <c r="G26" s="41">
        <f t="shared" si="0"/>
        <v>16.666666666666668</v>
      </c>
      <c r="H26" s="3"/>
      <c r="I26" s="8"/>
      <c r="J26" s="9"/>
      <c r="K26" s="2"/>
      <c r="L26" s="2"/>
      <c r="M26" s="2"/>
    </row>
    <row r="27" spans="1:13" s="7" customFormat="1" ht="12.75">
      <c r="A27" s="3" t="s">
        <v>14</v>
      </c>
      <c r="B27" s="21" t="s">
        <v>28</v>
      </c>
      <c r="C27" s="21" t="s">
        <v>33</v>
      </c>
      <c r="D27" s="26" t="s">
        <v>34</v>
      </c>
      <c r="E27" s="26">
        <v>12</v>
      </c>
      <c r="F27" s="41">
        <v>168</v>
      </c>
      <c r="G27" s="41">
        <f t="shared" si="0"/>
        <v>14</v>
      </c>
      <c r="H27" s="2"/>
      <c r="I27" s="2"/>
      <c r="J27" s="2"/>
      <c r="K27" s="2"/>
      <c r="L27" s="2"/>
      <c r="M27" s="2"/>
    </row>
    <row r="28" spans="1:13" s="7" customFormat="1" ht="12.75">
      <c r="A28" s="3" t="s">
        <v>14</v>
      </c>
      <c r="B28" s="21" t="s">
        <v>28</v>
      </c>
      <c r="C28" s="21" t="s">
        <v>35</v>
      </c>
      <c r="D28" s="26" t="s">
        <v>36</v>
      </c>
      <c r="E28" s="26">
        <v>12</v>
      </c>
      <c r="F28" s="41">
        <v>208</v>
      </c>
      <c r="G28" s="41">
        <f t="shared" si="0"/>
        <v>17.333333333333332</v>
      </c>
      <c r="H28" s="3"/>
      <c r="I28" s="8"/>
      <c r="J28" s="9"/>
      <c r="K28" s="2"/>
      <c r="L28" s="2"/>
      <c r="M28" s="2"/>
    </row>
    <row r="29" spans="1:13" s="7" customFormat="1" ht="12.75">
      <c r="A29" s="3" t="s">
        <v>14</v>
      </c>
      <c r="B29" s="21" t="s">
        <v>28</v>
      </c>
      <c r="C29" s="21" t="s">
        <v>37</v>
      </c>
      <c r="D29" s="26" t="s">
        <v>38</v>
      </c>
      <c r="E29" s="26">
        <v>12</v>
      </c>
      <c r="F29" s="41">
        <v>184</v>
      </c>
      <c r="G29" s="41">
        <f t="shared" si="0"/>
        <v>15.333333333333334</v>
      </c>
      <c r="H29" s="2"/>
      <c r="I29" s="2"/>
      <c r="J29" s="2"/>
      <c r="K29" s="2"/>
      <c r="L29" s="2"/>
      <c r="M29" s="2"/>
    </row>
    <row r="30" spans="1:13" s="7" customFormat="1" ht="12.75">
      <c r="A30" s="3" t="s">
        <v>14</v>
      </c>
      <c r="B30" s="21" t="s">
        <v>28</v>
      </c>
      <c r="C30" s="21" t="s">
        <v>39</v>
      </c>
      <c r="D30" s="26" t="s">
        <v>40</v>
      </c>
      <c r="E30" s="26">
        <v>12</v>
      </c>
      <c r="F30" s="41">
        <v>220</v>
      </c>
      <c r="G30" s="41">
        <f t="shared" si="0"/>
        <v>18.333333333333332</v>
      </c>
      <c r="H30" s="3"/>
      <c r="I30" s="8"/>
      <c r="J30" s="9"/>
      <c r="K30" s="2"/>
      <c r="L30" s="2"/>
      <c r="M30" s="2"/>
    </row>
    <row r="31" spans="1:13" s="7" customFormat="1" ht="12.75">
      <c r="A31" s="3" t="s">
        <v>14</v>
      </c>
      <c r="B31" s="21" t="s">
        <v>28</v>
      </c>
      <c r="C31" s="21" t="s">
        <v>41</v>
      </c>
      <c r="D31" s="26" t="s">
        <v>42</v>
      </c>
      <c r="E31" s="27">
        <v>12</v>
      </c>
      <c r="F31" s="41">
        <v>120</v>
      </c>
      <c r="G31" s="41">
        <f>F31/E31+0.8</f>
        <v>10.8</v>
      </c>
      <c r="H31" s="2"/>
      <c r="I31" s="2"/>
      <c r="J31" s="2"/>
      <c r="K31" s="2"/>
      <c r="L31" s="2"/>
      <c r="M31" s="2"/>
    </row>
    <row r="32" spans="1:13" s="7" customFormat="1" ht="12.75">
      <c r="A32" s="3" t="s">
        <v>14</v>
      </c>
      <c r="B32" s="21" t="s">
        <v>43</v>
      </c>
      <c r="C32" s="21" t="s">
        <v>21</v>
      </c>
      <c r="D32" s="26" t="s">
        <v>44</v>
      </c>
      <c r="E32" s="27">
        <v>12</v>
      </c>
      <c r="F32" s="41">
        <v>256</v>
      </c>
      <c r="G32" s="41">
        <f>F32/E32+0.8</f>
        <v>22.133333333333333</v>
      </c>
      <c r="H32" s="2"/>
      <c r="I32" s="2"/>
      <c r="J32" s="2"/>
      <c r="K32" s="2"/>
      <c r="L32" s="2"/>
      <c r="M32" s="2"/>
    </row>
    <row r="33" spans="1:13" s="7" customFormat="1" ht="12.75">
      <c r="A33" s="15" t="s">
        <v>65</v>
      </c>
      <c r="B33" s="21" t="s">
        <v>62</v>
      </c>
      <c r="C33" s="21" t="s">
        <v>63</v>
      </c>
      <c r="D33" s="28" t="s">
        <v>64</v>
      </c>
      <c r="E33" s="21">
        <v>6</v>
      </c>
      <c r="F33" s="41">
        <v>192</v>
      </c>
      <c r="G33" s="41">
        <v>32</v>
      </c>
      <c r="H33" s="2"/>
      <c r="I33" s="2"/>
      <c r="J33" s="2"/>
      <c r="K33" s="2"/>
      <c r="L33" s="2"/>
      <c r="M33" s="2"/>
    </row>
    <row r="34" spans="1:13" s="7" customFormat="1" ht="12.75">
      <c r="A34" s="16" t="s">
        <v>66</v>
      </c>
      <c r="B34" s="13" t="s">
        <v>67</v>
      </c>
      <c r="C34" s="13" t="s">
        <v>47</v>
      </c>
      <c r="D34" s="29" t="s">
        <v>68</v>
      </c>
      <c r="E34" s="21">
        <v>12</v>
      </c>
      <c r="F34" s="42">
        <v>36</v>
      </c>
      <c r="G34" s="42">
        <v>3</v>
      </c>
      <c r="H34" s="2"/>
      <c r="I34" s="2"/>
      <c r="J34" s="2"/>
      <c r="K34" s="2"/>
      <c r="L34" s="2"/>
      <c r="M34" s="2"/>
    </row>
    <row r="35" spans="1:13" s="7" customFormat="1" ht="12.75">
      <c r="A35" s="16" t="s">
        <v>69</v>
      </c>
      <c r="B35" s="13" t="s">
        <v>70</v>
      </c>
      <c r="C35" s="13" t="s">
        <v>47</v>
      </c>
      <c r="D35" s="29" t="s">
        <v>71</v>
      </c>
      <c r="E35" s="13">
        <v>12</v>
      </c>
      <c r="F35" s="43">
        <v>36</v>
      </c>
      <c r="G35" s="43">
        <v>3</v>
      </c>
      <c r="H35" s="2"/>
      <c r="I35" s="2"/>
      <c r="J35" s="2"/>
      <c r="K35" s="2"/>
      <c r="L35" s="2"/>
      <c r="M35" s="2"/>
    </row>
    <row r="36" spans="1:13" s="7" customFormat="1" ht="12.75">
      <c r="A36" s="16" t="s">
        <v>72</v>
      </c>
      <c r="B36" s="13" t="s">
        <v>73</v>
      </c>
      <c r="C36" s="13" t="s">
        <v>46</v>
      </c>
      <c r="D36" s="29" t="s">
        <v>74</v>
      </c>
      <c r="E36" s="29" t="s">
        <v>45</v>
      </c>
      <c r="F36" s="43">
        <v>36</v>
      </c>
      <c r="G36" s="43">
        <v>3</v>
      </c>
      <c r="H36" s="2"/>
      <c r="I36" s="2"/>
      <c r="J36" s="2"/>
      <c r="K36" s="2"/>
      <c r="L36" s="2"/>
      <c r="M36" s="2"/>
    </row>
    <row r="37" spans="1:13" s="7" customFormat="1" ht="12.75">
      <c r="A37" s="16" t="s">
        <v>75</v>
      </c>
      <c r="B37" s="13" t="s">
        <v>70</v>
      </c>
      <c r="C37" s="13" t="s">
        <v>48</v>
      </c>
      <c r="D37" s="29" t="s">
        <v>76</v>
      </c>
      <c r="E37" s="29" t="s">
        <v>45</v>
      </c>
      <c r="F37" s="43">
        <v>36</v>
      </c>
      <c r="G37" s="43">
        <v>3</v>
      </c>
      <c r="H37" s="2"/>
      <c r="I37" s="2"/>
      <c r="J37" s="2"/>
      <c r="K37" s="2"/>
      <c r="L37" s="2"/>
      <c r="M37" s="2"/>
    </row>
    <row r="38" spans="1:13" s="7" customFormat="1" ht="12.75">
      <c r="A38" s="16" t="s">
        <v>77</v>
      </c>
      <c r="B38" s="13" t="s">
        <v>78</v>
      </c>
      <c r="C38" s="13" t="s">
        <v>79</v>
      </c>
      <c r="D38" s="29" t="s">
        <v>80</v>
      </c>
      <c r="E38" s="13">
        <v>12</v>
      </c>
      <c r="F38" s="43">
        <v>36</v>
      </c>
      <c r="G38" s="43">
        <v>3</v>
      </c>
      <c r="H38" s="2"/>
      <c r="I38" s="2"/>
      <c r="J38" s="2"/>
      <c r="K38" s="2"/>
      <c r="L38" s="2"/>
      <c r="M38" s="2"/>
    </row>
    <row r="39" spans="1:13" s="7" customFormat="1" ht="12.75">
      <c r="A39" s="16" t="s">
        <v>81</v>
      </c>
      <c r="B39" s="13" t="s">
        <v>82</v>
      </c>
      <c r="C39" s="13" t="s">
        <v>83</v>
      </c>
      <c r="D39" s="29" t="s">
        <v>84</v>
      </c>
      <c r="E39" s="29" t="s">
        <v>45</v>
      </c>
      <c r="F39" s="42">
        <v>36</v>
      </c>
      <c r="G39" s="42">
        <v>3</v>
      </c>
      <c r="H39" s="2"/>
      <c r="I39" s="2"/>
      <c r="J39" s="2"/>
      <c r="K39" s="2"/>
      <c r="L39" s="2"/>
      <c r="M39" s="2"/>
    </row>
    <row r="40" spans="1:13" s="7" customFormat="1" ht="12.75">
      <c r="A40" s="16" t="s">
        <v>85</v>
      </c>
      <c r="B40" s="13" t="s">
        <v>73</v>
      </c>
      <c r="C40" s="13" t="s">
        <v>21</v>
      </c>
      <c r="D40" s="29" t="s">
        <v>86</v>
      </c>
      <c r="E40" s="29" t="s">
        <v>45</v>
      </c>
      <c r="F40" s="43">
        <v>36</v>
      </c>
      <c r="G40" s="43">
        <v>3</v>
      </c>
      <c r="H40" s="2"/>
      <c r="I40" s="2"/>
      <c r="J40" s="2"/>
      <c r="K40" s="2"/>
      <c r="L40" s="2"/>
      <c r="M40" s="2"/>
    </row>
    <row r="41" spans="1:13" s="7" customFormat="1" ht="12.75">
      <c r="A41" s="16" t="s">
        <v>87</v>
      </c>
      <c r="B41" s="13" t="s">
        <v>70</v>
      </c>
      <c r="C41" s="13" t="s">
        <v>88</v>
      </c>
      <c r="D41" s="29" t="s">
        <v>89</v>
      </c>
      <c r="E41" s="13">
        <v>12</v>
      </c>
      <c r="F41" s="43">
        <v>36</v>
      </c>
      <c r="G41" s="43">
        <v>3</v>
      </c>
      <c r="H41" s="2"/>
      <c r="I41" s="2"/>
      <c r="J41" s="2"/>
      <c r="K41" s="2"/>
      <c r="L41" s="2"/>
      <c r="M41" s="2"/>
    </row>
    <row r="42" spans="1:7" ht="12.75">
      <c r="A42" s="15" t="s">
        <v>92</v>
      </c>
      <c r="B42" s="21" t="s">
        <v>93</v>
      </c>
      <c r="C42" s="21" t="s">
        <v>94</v>
      </c>
      <c r="D42" s="26" t="s">
        <v>95</v>
      </c>
      <c r="E42" s="21" t="s">
        <v>96</v>
      </c>
      <c r="F42" s="42">
        <v>120</v>
      </c>
      <c r="G42" s="42">
        <v>10</v>
      </c>
    </row>
    <row r="43" spans="1:7" ht="12.75">
      <c r="A43" s="15" t="s">
        <v>97</v>
      </c>
      <c r="B43" s="21" t="s">
        <v>98</v>
      </c>
      <c r="C43" s="21" t="s">
        <v>99</v>
      </c>
      <c r="D43" s="26" t="s">
        <v>100</v>
      </c>
      <c r="E43" s="26" t="s">
        <v>96</v>
      </c>
      <c r="F43" s="42">
        <v>141</v>
      </c>
      <c r="G43" s="42">
        <v>11.75</v>
      </c>
    </row>
    <row r="44" spans="1:7" ht="12.75">
      <c r="A44" s="17" t="s">
        <v>101</v>
      </c>
      <c r="B44" s="22" t="s">
        <v>102</v>
      </c>
      <c r="C44" s="22" t="s">
        <v>103</v>
      </c>
      <c r="D44" s="30" t="s">
        <v>104</v>
      </c>
      <c r="E44" s="30" t="s">
        <v>45</v>
      </c>
      <c r="F44" s="44">
        <v>115</v>
      </c>
      <c r="G44" s="44">
        <f aca="true" t="shared" si="1" ref="G44:G50">F44/12</f>
        <v>9.583333333333334</v>
      </c>
    </row>
    <row r="45" spans="1:7" ht="12.75">
      <c r="A45" s="17" t="s">
        <v>101</v>
      </c>
      <c r="B45" s="22" t="s">
        <v>105</v>
      </c>
      <c r="C45" s="22" t="s">
        <v>106</v>
      </c>
      <c r="D45" s="30" t="s">
        <v>107</v>
      </c>
      <c r="E45" s="30" t="s">
        <v>45</v>
      </c>
      <c r="F45" s="44">
        <v>104</v>
      </c>
      <c r="G45" s="44">
        <f t="shared" si="1"/>
        <v>8.666666666666666</v>
      </c>
    </row>
    <row r="46" spans="1:7" ht="12.75">
      <c r="A46" s="17" t="s">
        <v>101</v>
      </c>
      <c r="B46" s="22" t="s">
        <v>108</v>
      </c>
      <c r="C46" s="22" t="s">
        <v>109</v>
      </c>
      <c r="D46" s="30" t="s">
        <v>110</v>
      </c>
      <c r="E46" s="22">
        <v>12</v>
      </c>
      <c r="F46" s="44">
        <v>101</v>
      </c>
      <c r="G46" s="44">
        <f t="shared" si="1"/>
        <v>8.416666666666666</v>
      </c>
    </row>
    <row r="47" spans="1:7" ht="12.75">
      <c r="A47" s="17" t="s">
        <v>101</v>
      </c>
      <c r="B47" s="22" t="s">
        <v>108</v>
      </c>
      <c r="C47" s="22" t="s">
        <v>111</v>
      </c>
      <c r="D47" s="30" t="s">
        <v>112</v>
      </c>
      <c r="E47" s="22">
        <v>12</v>
      </c>
      <c r="F47" s="44">
        <v>97</v>
      </c>
      <c r="G47" s="44">
        <f t="shared" si="1"/>
        <v>8.083333333333334</v>
      </c>
    </row>
    <row r="48" spans="1:7" ht="12.75">
      <c r="A48" s="17" t="s">
        <v>101</v>
      </c>
      <c r="B48" s="22" t="s">
        <v>113</v>
      </c>
      <c r="C48" s="22" t="s">
        <v>114</v>
      </c>
      <c r="D48" s="30" t="s">
        <v>115</v>
      </c>
      <c r="E48" s="22">
        <v>12</v>
      </c>
      <c r="F48" s="44">
        <v>111</v>
      </c>
      <c r="G48" s="44">
        <f t="shared" si="1"/>
        <v>9.25</v>
      </c>
    </row>
    <row r="49" spans="1:7" ht="12.75">
      <c r="A49" s="17" t="s">
        <v>101</v>
      </c>
      <c r="B49" s="22" t="s">
        <v>116</v>
      </c>
      <c r="C49" s="22" t="s">
        <v>117</v>
      </c>
      <c r="D49" s="30" t="s">
        <v>118</v>
      </c>
      <c r="E49" s="22">
        <v>12</v>
      </c>
      <c r="F49" s="44">
        <v>89</v>
      </c>
      <c r="G49" s="44">
        <f t="shared" si="1"/>
        <v>7.416666666666667</v>
      </c>
    </row>
    <row r="50" spans="1:7" ht="12.75">
      <c r="A50" s="17" t="s">
        <v>101</v>
      </c>
      <c r="B50" s="22" t="s">
        <v>119</v>
      </c>
      <c r="C50" s="22" t="s">
        <v>120</v>
      </c>
      <c r="D50" s="30" t="s">
        <v>121</v>
      </c>
      <c r="E50" s="22">
        <v>12</v>
      </c>
      <c r="F50" s="44">
        <v>86</v>
      </c>
      <c r="G50" s="44">
        <f t="shared" si="1"/>
        <v>7.166666666666667</v>
      </c>
    </row>
    <row r="51" spans="1:7" ht="12.75">
      <c r="A51" s="15" t="s">
        <v>52</v>
      </c>
      <c r="B51" s="21" t="s">
        <v>122</v>
      </c>
      <c r="C51" s="21" t="s">
        <v>123</v>
      </c>
      <c r="D51" s="26" t="s">
        <v>124</v>
      </c>
      <c r="E51" s="21">
        <v>12</v>
      </c>
      <c r="F51" s="42">
        <v>216</v>
      </c>
      <c r="G51" s="42">
        <v>23</v>
      </c>
    </row>
    <row r="52" spans="1:7" ht="12.75">
      <c r="A52" s="15" t="s">
        <v>52</v>
      </c>
      <c r="B52" s="21" t="s">
        <v>122</v>
      </c>
      <c r="C52" s="21" t="s">
        <v>125</v>
      </c>
      <c r="D52" s="26" t="s">
        <v>53</v>
      </c>
      <c r="E52" s="26" t="s">
        <v>45</v>
      </c>
      <c r="F52" s="42">
        <v>232</v>
      </c>
      <c r="G52" s="42">
        <v>24</v>
      </c>
    </row>
    <row r="53" spans="1:7" ht="12.75">
      <c r="A53" s="15" t="s">
        <v>52</v>
      </c>
      <c r="B53" s="21" t="s">
        <v>126</v>
      </c>
      <c r="C53" s="21" t="s">
        <v>127</v>
      </c>
      <c r="D53" s="26" t="s">
        <v>54</v>
      </c>
      <c r="E53" s="26" t="s">
        <v>45</v>
      </c>
      <c r="F53" s="42">
        <v>396</v>
      </c>
      <c r="G53" s="42">
        <v>38</v>
      </c>
    </row>
    <row r="54" spans="1:7" ht="12.75">
      <c r="A54" s="15" t="s">
        <v>52</v>
      </c>
      <c r="B54" s="21" t="s">
        <v>126</v>
      </c>
      <c r="C54" s="21" t="s">
        <v>128</v>
      </c>
      <c r="D54" s="26" t="s">
        <v>90</v>
      </c>
      <c r="E54" s="26" t="s">
        <v>45</v>
      </c>
      <c r="F54" s="42">
        <v>1392</v>
      </c>
      <c r="G54" s="42">
        <v>121</v>
      </c>
    </row>
    <row r="55" spans="1:7" ht="12.75">
      <c r="A55" s="15" t="s">
        <v>52</v>
      </c>
      <c r="B55" s="21" t="s">
        <v>129</v>
      </c>
      <c r="C55" s="21" t="s">
        <v>130</v>
      </c>
      <c r="D55" s="26" t="s">
        <v>55</v>
      </c>
      <c r="E55" s="26" t="s">
        <v>131</v>
      </c>
      <c r="F55" s="42">
        <v>228</v>
      </c>
      <c r="G55" s="42">
        <v>43</v>
      </c>
    </row>
    <row r="56" spans="1:7" ht="12.75">
      <c r="A56" s="15" t="s">
        <v>52</v>
      </c>
      <c r="B56" s="21" t="s">
        <v>129</v>
      </c>
      <c r="C56" s="21" t="s">
        <v>132</v>
      </c>
      <c r="D56" s="26" t="s">
        <v>55</v>
      </c>
      <c r="E56" s="26" t="s">
        <v>131</v>
      </c>
      <c r="F56" s="42">
        <v>168</v>
      </c>
      <c r="G56" s="42">
        <v>0</v>
      </c>
    </row>
    <row r="57" spans="1:7" ht="12.75">
      <c r="A57" s="15" t="s">
        <v>52</v>
      </c>
      <c r="B57" s="21" t="s">
        <v>133</v>
      </c>
      <c r="C57" s="21" t="s">
        <v>134</v>
      </c>
      <c r="D57" s="26" t="s">
        <v>56</v>
      </c>
      <c r="E57" s="26" t="s">
        <v>131</v>
      </c>
      <c r="F57" s="42">
        <v>816</v>
      </c>
      <c r="G57" s="42">
        <v>141</v>
      </c>
    </row>
    <row r="58" spans="1:7" ht="12.75">
      <c r="A58" s="15" t="s">
        <v>52</v>
      </c>
      <c r="B58" s="21" t="s">
        <v>133</v>
      </c>
      <c r="C58" s="21" t="s">
        <v>135</v>
      </c>
      <c r="D58" s="26" t="s">
        <v>136</v>
      </c>
      <c r="E58" s="21">
        <v>6</v>
      </c>
      <c r="F58" s="42">
        <v>696</v>
      </c>
      <c r="G58" s="42">
        <v>121</v>
      </c>
    </row>
    <row r="59" spans="1:7" ht="12.75">
      <c r="A59" s="15" t="s">
        <v>52</v>
      </c>
      <c r="B59" s="21" t="s">
        <v>133</v>
      </c>
      <c r="C59" s="21" t="s">
        <v>137</v>
      </c>
      <c r="D59" s="26" t="s">
        <v>57</v>
      </c>
      <c r="E59" s="21">
        <v>6</v>
      </c>
      <c r="F59" s="42">
        <v>630</v>
      </c>
      <c r="G59" s="42">
        <v>110</v>
      </c>
    </row>
    <row r="60" spans="1:7" ht="12.75">
      <c r="A60" s="15" t="s">
        <v>52</v>
      </c>
      <c r="B60" s="21" t="s">
        <v>138</v>
      </c>
      <c r="C60" s="21" t="s">
        <v>139</v>
      </c>
      <c r="D60" s="26" t="s">
        <v>58</v>
      </c>
      <c r="E60" s="21">
        <v>6</v>
      </c>
      <c r="F60" s="42">
        <v>540</v>
      </c>
      <c r="G60" s="42">
        <v>95</v>
      </c>
    </row>
    <row r="61" spans="1:7" ht="12.75">
      <c r="A61" s="15" t="s">
        <v>52</v>
      </c>
      <c r="B61" s="21" t="s">
        <v>138</v>
      </c>
      <c r="C61" s="21" t="s">
        <v>140</v>
      </c>
      <c r="D61" s="26" t="s">
        <v>59</v>
      </c>
      <c r="E61" s="21">
        <v>6</v>
      </c>
      <c r="F61" s="42">
        <v>522</v>
      </c>
      <c r="G61" s="42">
        <v>92</v>
      </c>
    </row>
    <row r="62" spans="1:7" ht="12.75">
      <c r="A62" s="15" t="s">
        <v>52</v>
      </c>
      <c r="B62" s="21" t="s">
        <v>138</v>
      </c>
      <c r="C62" s="21" t="s">
        <v>141</v>
      </c>
      <c r="D62" s="26" t="s">
        <v>60</v>
      </c>
      <c r="E62" s="21">
        <v>6</v>
      </c>
      <c r="F62" s="42">
        <v>558</v>
      </c>
      <c r="G62" s="42">
        <v>98</v>
      </c>
    </row>
    <row r="63" spans="1:7" ht="12.75">
      <c r="A63" s="15" t="s">
        <v>52</v>
      </c>
      <c r="B63" s="21" t="s">
        <v>142</v>
      </c>
      <c r="C63" s="21" t="s">
        <v>143</v>
      </c>
      <c r="D63" s="26" t="s">
        <v>61</v>
      </c>
      <c r="E63" s="21">
        <v>6</v>
      </c>
      <c r="F63" s="42">
        <v>720</v>
      </c>
      <c r="G63" s="42">
        <v>125</v>
      </c>
    </row>
    <row r="64" spans="1:7" ht="12.75">
      <c r="A64" s="15" t="s">
        <v>52</v>
      </c>
      <c r="B64" s="21" t="s">
        <v>144</v>
      </c>
      <c r="C64" s="21" t="s">
        <v>145</v>
      </c>
      <c r="D64" s="26" t="s">
        <v>91</v>
      </c>
      <c r="E64" s="21">
        <v>6</v>
      </c>
      <c r="F64" s="42">
        <v>240</v>
      </c>
      <c r="G64" s="42">
        <v>45</v>
      </c>
    </row>
    <row r="65" spans="1:7" ht="12.75">
      <c r="A65" s="15" t="s">
        <v>52</v>
      </c>
      <c r="B65" s="21" t="s">
        <v>146</v>
      </c>
      <c r="C65" s="21" t="s">
        <v>147</v>
      </c>
      <c r="D65" s="26" t="s">
        <v>148</v>
      </c>
      <c r="E65" s="21">
        <v>12</v>
      </c>
      <c r="F65" s="42">
        <v>336</v>
      </c>
      <c r="G65" s="42">
        <v>33</v>
      </c>
    </row>
    <row r="66" spans="1:7" ht="12.75">
      <c r="A66" s="15" t="s">
        <v>52</v>
      </c>
      <c r="B66" s="21" t="s">
        <v>149</v>
      </c>
      <c r="C66" s="21" t="s">
        <v>150</v>
      </c>
      <c r="D66" s="26" t="s">
        <v>151</v>
      </c>
      <c r="E66" s="21">
        <v>6</v>
      </c>
      <c r="F66" s="42">
        <v>288</v>
      </c>
      <c r="G66" s="42">
        <v>53</v>
      </c>
    </row>
    <row r="67" spans="1:7" ht="12.75">
      <c r="A67" s="15" t="s">
        <v>52</v>
      </c>
      <c r="B67" s="21" t="s">
        <v>149</v>
      </c>
      <c r="C67" s="21" t="s">
        <v>152</v>
      </c>
      <c r="D67" s="26" t="s">
        <v>153</v>
      </c>
      <c r="E67" s="21">
        <v>6</v>
      </c>
      <c r="F67" s="42">
        <v>336</v>
      </c>
      <c r="G67" s="42">
        <v>61</v>
      </c>
    </row>
    <row r="68" spans="1:7" ht="12.75">
      <c r="A68" s="15" t="s">
        <v>52</v>
      </c>
      <c r="B68" s="21" t="s">
        <v>149</v>
      </c>
      <c r="C68" s="21" t="s">
        <v>154</v>
      </c>
      <c r="D68" s="26" t="s">
        <v>155</v>
      </c>
      <c r="E68" s="21">
        <v>6</v>
      </c>
      <c r="F68" s="42">
        <v>372</v>
      </c>
      <c r="G68" s="42">
        <v>67</v>
      </c>
    </row>
    <row r="69" spans="1:7" ht="12.75">
      <c r="A69" s="15" t="s">
        <v>52</v>
      </c>
      <c r="B69" s="21" t="s">
        <v>138</v>
      </c>
      <c r="C69" s="21" t="s">
        <v>156</v>
      </c>
      <c r="D69" s="26" t="s">
        <v>157</v>
      </c>
      <c r="E69" s="21">
        <v>6</v>
      </c>
      <c r="F69" s="42">
        <v>372</v>
      </c>
      <c r="G69" s="45">
        <v>67</v>
      </c>
    </row>
    <row r="70" spans="1:7" ht="12.75">
      <c r="A70" s="15" t="s">
        <v>52</v>
      </c>
      <c r="B70" s="21" t="s">
        <v>142</v>
      </c>
      <c r="C70" s="21" t="s">
        <v>158</v>
      </c>
      <c r="D70" s="26" t="s">
        <v>159</v>
      </c>
      <c r="E70" s="21">
        <v>6</v>
      </c>
      <c r="F70" s="42">
        <v>486</v>
      </c>
      <c r="G70" s="45">
        <v>86</v>
      </c>
    </row>
    <row r="71" spans="1:7" ht="12.75">
      <c r="A71" s="15" t="s">
        <v>52</v>
      </c>
      <c r="B71" s="21" t="s">
        <v>142</v>
      </c>
      <c r="C71" s="21" t="s">
        <v>160</v>
      </c>
      <c r="D71" s="26" t="s">
        <v>161</v>
      </c>
      <c r="E71" s="21">
        <v>6</v>
      </c>
      <c r="F71" s="42">
        <v>456</v>
      </c>
      <c r="G71" s="45">
        <v>81</v>
      </c>
    </row>
    <row r="72" spans="1:7" ht="12.75">
      <c r="A72" s="15" t="s">
        <v>52</v>
      </c>
      <c r="B72" s="21" t="s">
        <v>142</v>
      </c>
      <c r="C72" s="21" t="s">
        <v>162</v>
      </c>
      <c r="D72" s="26" t="s">
        <v>163</v>
      </c>
      <c r="E72" s="21">
        <v>6</v>
      </c>
      <c r="F72" s="42">
        <v>288</v>
      </c>
      <c r="G72" s="45">
        <v>53</v>
      </c>
    </row>
    <row r="73" spans="1:7" ht="12.75">
      <c r="A73" s="15" t="s">
        <v>52</v>
      </c>
      <c r="B73" s="21" t="s">
        <v>164</v>
      </c>
      <c r="C73" s="21" t="s">
        <v>165</v>
      </c>
      <c r="D73" s="21" t="s">
        <v>166</v>
      </c>
      <c r="E73" s="21">
        <v>12</v>
      </c>
      <c r="F73" s="45">
        <v>276</v>
      </c>
      <c r="G73" s="45">
        <v>28</v>
      </c>
    </row>
    <row r="74" spans="1:7" ht="12.75">
      <c r="A74" s="55" t="s">
        <v>318</v>
      </c>
      <c r="B74" s="52" t="s">
        <v>319</v>
      </c>
      <c r="C74" s="21" t="s">
        <v>320</v>
      </c>
      <c r="D74" s="53" t="s">
        <v>321</v>
      </c>
      <c r="E74" s="54" t="s">
        <v>315</v>
      </c>
      <c r="F74" s="41">
        <v>320</v>
      </c>
      <c r="G74" s="41">
        <v>140</v>
      </c>
    </row>
    <row r="75" spans="1:7" ht="12.75">
      <c r="A75" s="55" t="s">
        <v>318</v>
      </c>
      <c r="B75" s="52" t="s">
        <v>319</v>
      </c>
      <c r="C75" s="21" t="s">
        <v>322</v>
      </c>
      <c r="D75" s="53" t="s">
        <v>323</v>
      </c>
      <c r="E75" s="54" t="s">
        <v>315</v>
      </c>
      <c r="F75" s="41">
        <v>336</v>
      </c>
      <c r="G75" s="41">
        <v>250</v>
      </c>
    </row>
    <row r="76" spans="1:7" ht="12.75">
      <c r="A76" s="55" t="s">
        <v>318</v>
      </c>
      <c r="B76" s="52" t="s">
        <v>319</v>
      </c>
      <c r="C76" s="21" t="s">
        <v>324</v>
      </c>
      <c r="D76" s="53" t="s">
        <v>325</v>
      </c>
      <c r="E76" s="54" t="s">
        <v>315</v>
      </c>
      <c r="F76" s="41">
        <v>240</v>
      </c>
      <c r="G76" s="41">
        <v>450</v>
      </c>
    </row>
    <row r="77" spans="1:7" ht="12.75">
      <c r="A77" s="55" t="s">
        <v>318</v>
      </c>
      <c r="B77" s="21" t="s">
        <v>326</v>
      </c>
      <c r="C77" s="21" t="s">
        <v>327</v>
      </c>
      <c r="D77" s="53" t="s">
        <v>328</v>
      </c>
      <c r="E77" s="54" t="s">
        <v>315</v>
      </c>
      <c r="F77" s="41">
        <v>256</v>
      </c>
      <c r="G77" s="41">
        <v>110</v>
      </c>
    </row>
    <row r="78" spans="1:7" ht="12.75">
      <c r="A78" s="55" t="s">
        <v>318</v>
      </c>
      <c r="B78" s="21" t="s">
        <v>326</v>
      </c>
      <c r="C78" s="21" t="s">
        <v>329</v>
      </c>
      <c r="D78" s="53" t="s">
        <v>330</v>
      </c>
      <c r="E78" s="54" t="s">
        <v>315</v>
      </c>
      <c r="F78" s="41">
        <v>168</v>
      </c>
      <c r="G78" s="41">
        <v>180</v>
      </c>
    </row>
    <row r="79" spans="1:7" ht="12.75">
      <c r="A79" s="55" t="s">
        <v>318</v>
      </c>
      <c r="B79" s="21" t="s">
        <v>326</v>
      </c>
      <c r="C79" s="21" t="s">
        <v>331</v>
      </c>
      <c r="D79" s="53" t="s">
        <v>332</v>
      </c>
      <c r="E79" s="54" t="s">
        <v>315</v>
      </c>
      <c r="F79" s="41">
        <v>200</v>
      </c>
      <c r="G79" s="41">
        <v>230</v>
      </c>
    </row>
    <row r="80" spans="1:7" ht="12.75">
      <c r="A80" s="5" t="s">
        <v>207</v>
      </c>
      <c r="B80" s="23" t="s">
        <v>202</v>
      </c>
      <c r="C80" s="23" t="s">
        <v>203</v>
      </c>
      <c r="D80" s="32" t="s">
        <v>208</v>
      </c>
      <c r="E80" s="18" t="s">
        <v>204</v>
      </c>
      <c r="F80" s="46">
        <v>900</v>
      </c>
      <c r="G80" s="46">
        <v>75</v>
      </c>
    </row>
    <row r="81" spans="1:7" ht="12.75">
      <c r="A81" s="2" t="s">
        <v>207</v>
      </c>
      <c r="B81" s="19" t="s">
        <v>202</v>
      </c>
      <c r="C81" s="18" t="s">
        <v>205</v>
      </c>
      <c r="D81" s="32" t="s">
        <v>209</v>
      </c>
      <c r="E81" s="33" t="s">
        <v>204</v>
      </c>
      <c r="F81" s="46">
        <v>900</v>
      </c>
      <c r="G81" s="46">
        <v>75</v>
      </c>
    </row>
    <row r="82" spans="1:7" ht="12.75">
      <c r="A82" s="2" t="s">
        <v>207</v>
      </c>
      <c r="B82" s="19" t="s">
        <v>202</v>
      </c>
      <c r="C82" s="18" t="s">
        <v>206</v>
      </c>
      <c r="D82" s="32" t="s">
        <v>210</v>
      </c>
      <c r="E82" s="33" t="s">
        <v>204</v>
      </c>
      <c r="F82" s="46">
        <v>900</v>
      </c>
      <c r="G82" s="46">
        <v>75</v>
      </c>
    </row>
    <row r="83" spans="1:7" ht="12.75">
      <c r="A83" s="2" t="s">
        <v>296</v>
      </c>
      <c r="B83" s="34" t="s">
        <v>235</v>
      </c>
      <c r="C83" s="34" t="s">
        <v>236</v>
      </c>
      <c r="D83" s="32" t="s">
        <v>211</v>
      </c>
      <c r="E83" s="18">
        <v>6</v>
      </c>
      <c r="F83" s="46">
        <v>192</v>
      </c>
      <c r="G83" s="46">
        <f>F83/E83</f>
        <v>32</v>
      </c>
    </row>
    <row r="84" spans="1:7" ht="12.75">
      <c r="A84" s="2" t="s">
        <v>296</v>
      </c>
      <c r="B84" s="34" t="s">
        <v>237</v>
      </c>
      <c r="C84" s="18" t="s">
        <v>238</v>
      </c>
      <c r="D84" s="31" t="s">
        <v>212</v>
      </c>
      <c r="E84" s="33" t="s">
        <v>239</v>
      </c>
      <c r="F84" s="46">
        <v>700</v>
      </c>
      <c r="G84" s="46">
        <f aca="true" t="shared" si="2" ref="G84:G106">F84/E84</f>
        <v>116.66666666666667</v>
      </c>
    </row>
    <row r="85" spans="1:7" ht="12.75">
      <c r="A85" s="2" t="s">
        <v>296</v>
      </c>
      <c r="B85" s="34" t="s">
        <v>240</v>
      </c>
      <c r="C85" s="18" t="s">
        <v>241</v>
      </c>
      <c r="D85" s="31" t="s">
        <v>213</v>
      </c>
      <c r="E85" s="33" t="s">
        <v>242</v>
      </c>
      <c r="F85" s="46">
        <v>1440</v>
      </c>
      <c r="G85" s="46">
        <f t="shared" si="2"/>
        <v>240</v>
      </c>
    </row>
    <row r="86" spans="1:7" ht="12.75">
      <c r="A86" s="2" t="s">
        <v>296</v>
      </c>
      <c r="B86" s="35" t="s">
        <v>243</v>
      </c>
      <c r="C86" s="18" t="s">
        <v>244</v>
      </c>
      <c r="D86" s="31" t="s">
        <v>214</v>
      </c>
      <c r="E86" s="33" t="s">
        <v>245</v>
      </c>
      <c r="F86" s="46">
        <v>264</v>
      </c>
      <c r="G86" s="46">
        <f t="shared" si="2"/>
        <v>22</v>
      </c>
    </row>
    <row r="87" spans="1:7" ht="12.75">
      <c r="A87" s="2" t="s">
        <v>296</v>
      </c>
      <c r="B87" s="35" t="s">
        <v>246</v>
      </c>
      <c r="C87" s="18" t="s">
        <v>247</v>
      </c>
      <c r="D87" s="31" t="s">
        <v>215</v>
      </c>
      <c r="E87" s="33" t="s">
        <v>248</v>
      </c>
      <c r="F87" s="46">
        <v>205</v>
      </c>
      <c r="G87" s="46">
        <f t="shared" si="2"/>
        <v>34.166666666666664</v>
      </c>
    </row>
    <row r="88" spans="1:7" ht="12.75">
      <c r="A88" s="2" t="s">
        <v>296</v>
      </c>
      <c r="B88" s="35" t="s">
        <v>249</v>
      </c>
      <c r="C88" s="18" t="s">
        <v>250</v>
      </c>
      <c r="D88" s="31" t="s">
        <v>216</v>
      </c>
      <c r="E88" s="33" t="s">
        <v>251</v>
      </c>
      <c r="F88" s="46">
        <v>400</v>
      </c>
      <c r="G88" s="46">
        <f t="shared" si="2"/>
        <v>66.66666666666667</v>
      </c>
    </row>
    <row r="89" spans="1:7" ht="12.75">
      <c r="A89" s="2" t="s">
        <v>296</v>
      </c>
      <c r="B89" s="19" t="s">
        <v>252</v>
      </c>
      <c r="C89" s="18" t="s">
        <v>253</v>
      </c>
      <c r="D89" s="31" t="s">
        <v>217</v>
      </c>
      <c r="E89" s="33" t="s">
        <v>254</v>
      </c>
      <c r="F89" s="46">
        <v>660</v>
      </c>
      <c r="G89" s="46">
        <f t="shared" si="2"/>
        <v>110</v>
      </c>
    </row>
    <row r="90" spans="1:7" ht="12.75">
      <c r="A90" s="2" t="s">
        <v>296</v>
      </c>
      <c r="B90" s="19" t="s">
        <v>255</v>
      </c>
      <c r="C90" s="18" t="s">
        <v>256</v>
      </c>
      <c r="D90" s="31" t="s">
        <v>218</v>
      </c>
      <c r="E90" s="33" t="s">
        <v>257</v>
      </c>
      <c r="F90" s="46">
        <v>210</v>
      </c>
      <c r="G90" s="46">
        <f t="shared" si="2"/>
        <v>35</v>
      </c>
    </row>
    <row r="91" spans="1:7" ht="12.75">
      <c r="A91" s="2" t="s">
        <v>296</v>
      </c>
      <c r="B91" s="19" t="s">
        <v>258</v>
      </c>
      <c r="C91" s="19" t="s">
        <v>259</v>
      </c>
      <c r="D91" s="31" t="s">
        <v>219</v>
      </c>
      <c r="E91" s="32" t="s">
        <v>260</v>
      </c>
      <c r="F91" s="47">
        <v>210</v>
      </c>
      <c r="G91" s="47">
        <f t="shared" si="2"/>
        <v>35</v>
      </c>
    </row>
    <row r="92" spans="1:7" ht="12.75">
      <c r="A92" s="2" t="s">
        <v>296</v>
      </c>
      <c r="B92" s="19" t="s">
        <v>261</v>
      </c>
      <c r="C92" s="18" t="s">
        <v>262</v>
      </c>
      <c r="D92" s="31" t="s">
        <v>220</v>
      </c>
      <c r="E92" s="33" t="s">
        <v>263</v>
      </c>
      <c r="F92" s="46">
        <v>132</v>
      </c>
      <c r="G92" s="46">
        <f t="shared" si="2"/>
        <v>22</v>
      </c>
    </row>
    <row r="93" spans="1:7" ht="12.75">
      <c r="A93" s="2" t="s">
        <v>296</v>
      </c>
      <c r="B93" s="19" t="s">
        <v>264</v>
      </c>
      <c r="C93" s="18" t="s">
        <v>265</v>
      </c>
      <c r="D93" s="31" t="s">
        <v>221</v>
      </c>
      <c r="E93" s="33" t="s">
        <v>266</v>
      </c>
      <c r="F93" s="46">
        <v>252</v>
      </c>
      <c r="G93" s="46">
        <f t="shared" si="2"/>
        <v>42</v>
      </c>
    </row>
    <row r="94" spans="1:7" ht="12.75">
      <c r="A94" s="2" t="s">
        <v>296</v>
      </c>
      <c r="B94" s="19" t="s">
        <v>267</v>
      </c>
      <c r="C94" s="18">
        <v>1998</v>
      </c>
      <c r="D94" s="31" t="s">
        <v>222</v>
      </c>
      <c r="E94" s="33" t="s">
        <v>268</v>
      </c>
      <c r="F94" s="46">
        <v>360</v>
      </c>
      <c r="G94" s="46">
        <f t="shared" si="2"/>
        <v>60</v>
      </c>
    </row>
    <row r="95" spans="1:7" ht="12.75">
      <c r="A95" s="2" t="s">
        <v>296</v>
      </c>
      <c r="B95" s="19" t="s">
        <v>269</v>
      </c>
      <c r="C95" s="18">
        <v>1995</v>
      </c>
      <c r="D95" s="31" t="s">
        <v>223</v>
      </c>
      <c r="E95" s="33" t="s">
        <v>270</v>
      </c>
      <c r="F95" s="46">
        <v>390</v>
      </c>
      <c r="G95" s="46">
        <f t="shared" si="2"/>
        <v>65</v>
      </c>
    </row>
    <row r="96" spans="1:7" ht="12.75">
      <c r="A96" s="2" t="s">
        <v>296</v>
      </c>
      <c r="B96" s="36" t="s">
        <v>271</v>
      </c>
      <c r="C96" s="18" t="s">
        <v>272</v>
      </c>
      <c r="D96" s="31" t="s">
        <v>224</v>
      </c>
      <c r="E96" s="33" t="s">
        <v>273</v>
      </c>
      <c r="F96" s="46">
        <v>252</v>
      </c>
      <c r="G96" s="46">
        <f t="shared" si="2"/>
        <v>42</v>
      </c>
    </row>
    <row r="97" spans="1:7" ht="12.75">
      <c r="A97" s="2" t="s">
        <v>296</v>
      </c>
      <c r="B97" s="36" t="s">
        <v>274</v>
      </c>
      <c r="C97" s="18" t="s">
        <v>275</v>
      </c>
      <c r="D97" s="31" t="s">
        <v>225</v>
      </c>
      <c r="E97" s="33" t="s">
        <v>276</v>
      </c>
      <c r="F97" s="46">
        <v>330</v>
      </c>
      <c r="G97" s="46">
        <f t="shared" si="2"/>
        <v>55</v>
      </c>
    </row>
    <row r="98" spans="1:7" ht="12.75">
      <c r="A98" s="2" t="s">
        <v>296</v>
      </c>
      <c r="B98" s="36" t="s">
        <v>277</v>
      </c>
      <c r="C98" s="18" t="s">
        <v>278</v>
      </c>
      <c r="D98" s="31" t="s">
        <v>226</v>
      </c>
      <c r="E98" s="33" t="s">
        <v>279</v>
      </c>
      <c r="F98" s="46">
        <v>540</v>
      </c>
      <c r="G98" s="46">
        <f t="shared" si="2"/>
        <v>90</v>
      </c>
    </row>
    <row r="99" spans="1:7" ht="12.75">
      <c r="A99" s="2" t="s">
        <v>296</v>
      </c>
      <c r="B99" s="34" t="s">
        <v>280</v>
      </c>
      <c r="C99" s="18" t="s">
        <v>281</v>
      </c>
      <c r="D99" s="32" t="s">
        <v>227</v>
      </c>
      <c r="E99" s="18">
        <v>6</v>
      </c>
      <c r="F99" s="46">
        <v>174</v>
      </c>
      <c r="G99" s="46">
        <f t="shared" si="2"/>
        <v>29</v>
      </c>
    </row>
    <row r="100" spans="1:7" ht="12.75">
      <c r="A100" s="2" t="s">
        <v>296</v>
      </c>
      <c r="B100" s="34" t="s">
        <v>282</v>
      </c>
      <c r="C100" s="18" t="s">
        <v>283</v>
      </c>
      <c r="D100" s="32" t="s">
        <v>228</v>
      </c>
      <c r="E100" s="18">
        <v>6</v>
      </c>
      <c r="F100" s="46">
        <v>174</v>
      </c>
      <c r="G100" s="46">
        <f t="shared" si="2"/>
        <v>29</v>
      </c>
    </row>
    <row r="101" spans="1:7" ht="12.75">
      <c r="A101" s="2" t="s">
        <v>296</v>
      </c>
      <c r="B101" s="34" t="s">
        <v>284</v>
      </c>
      <c r="C101" s="18" t="s">
        <v>285</v>
      </c>
      <c r="D101" s="32" t="s">
        <v>229</v>
      </c>
      <c r="E101" s="18">
        <v>6</v>
      </c>
      <c r="F101" s="46">
        <v>174</v>
      </c>
      <c r="G101" s="46">
        <f t="shared" si="2"/>
        <v>29</v>
      </c>
    </row>
    <row r="102" spans="1:7" ht="12.75">
      <c r="A102" s="2" t="s">
        <v>296</v>
      </c>
      <c r="B102" s="34" t="s">
        <v>286</v>
      </c>
      <c r="C102" s="18" t="s">
        <v>287</v>
      </c>
      <c r="D102" s="32" t="s">
        <v>230</v>
      </c>
      <c r="E102" s="18">
        <v>6</v>
      </c>
      <c r="F102" s="46">
        <v>174</v>
      </c>
      <c r="G102" s="46">
        <f t="shared" si="2"/>
        <v>29</v>
      </c>
    </row>
    <row r="103" spans="1:7" ht="12.75">
      <c r="A103" s="2" t="s">
        <v>296</v>
      </c>
      <c r="B103" s="34" t="s">
        <v>288</v>
      </c>
      <c r="C103" s="18" t="s">
        <v>289</v>
      </c>
      <c r="D103" s="32" t="s">
        <v>231</v>
      </c>
      <c r="E103" s="18">
        <v>6</v>
      </c>
      <c r="F103" s="46">
        <v>252</v>
      </c>
      <c r="G103" s="46">
        <f t="shared" si="2"/>
        <v>42</v>
      </c>
    </row>
    <row r="104" spans="1:7" ht="12.75">
      <c r="A104" s="2" t="s">
        <v>296</v>
      </c>
      <c r="B104" s="34" t="s">
        <v>290</v>
      </c>
      <c r="C104" s="18" t="s">
        <v>291</v>
      </c>
      <c r="D104" s="32" t="s">
        <v>232</v>
      </c>
      <c r="E104" s="18">
        <v>6</v>
      </c>
      <c r="F104" s="46">
        <v>252</v>
      </c>
      <c r="G104" s="46">
        <f t="shared" si="2"/>
        <v>42</v>
      </c>
    </row>
    <row r="105" spans="1:7" ht="12.75">
      <c r="A105" s="2" t="s">
        <v>296</v>
      </c>
      <c r="B105" s="34" t="s">
        <v>292</v>
      </c>
      <c r="C105" s="18" t="s">
        <v>293</v>
      </c>
      <c r="D105" s="32" t="s">
        <v>233</v>
      </c>
      <c r="E105" s="18">
        <v>6</v>
      </c>
      <c r="F105" s="46">
        <v>252</v>
      </c>
      <c r="G105" s="46">
        <f t="shared" si="2"/>
        <v>42</v>
      </c>
    </row>
    <row r="106" spans="1:7" ht="12.75">
      <c r="A106" s="2" t="s">
        <v>296</v>
      </c>
      <c r="B106" s="34" t="s">
        <v>294</v>
      </c>
      <c r="C106" s="18" t="s">
        <v>295</v>
      </c>
      <c r="D106" s="32" t="s">
        <v>234</v>
      </c>
      <c r="E106" s="18">
        <v>6</v>
      </c>
      <c r="F106" s="46">
        <v>252</v>
      </c>
      <c r="G106" s="46">
        <f t="shared" si="2"/>
        <v>42</v>
      </c>
    </row>
    <row r="107" spans="1:7" ht="12.75">
      <c r="A107" s="2" t="s">
        <v>306</v>
      </c>
      <c r="B107" s="23" t="s">
        <v>297</v>
      </c>
      <c r="C107" s="23" t="s">
        <v>298</v>
      </c>
      <c r="D107" s="37" t="s">
        <v>299</v>
      </c>
      <c r="E107" s="18">
        <v>12</v>
      </c>
      <c r="F107" s="46">
        <v>120</v>
      </c>
      <c r="G107" s="46">
        <v>10</v>
      </c>
    </row>
    <row r="108" spans="1:7" ht="12.75">
      <c r="A108" s="2" t="s">
        <v>306</v>
      </c>
      <c r="B108" s="19" t="s">
        <v>300</v>
      </c>
      <c r="C108" s="18" t="s">
        <v>301</v>
      </c>
      <c r="D108" s="25" t="s">
        <v>302</v>
      </c>
      <c r="E108" s="33" t="s">
        <v>45</v>
      </c>
      <c r="F108" s="46">
        <v>144</v>
      </c>
      <c r="G108" s="46">
        <v>12</v>
      </c>
    </row>
    <row r="109" spans="1:7" ht="12.75">
      <c r="A109" s="2" t="s">
        <v>306</v>
      </c>
      <c r="B109" s="19" t="s">
        <v>303</v>
      </c>
      <c r="C109" s="18" t="s">
        <v>304</v>
      </c>
      <c r="D109" s="25" t="s">
        <v>305</v>
      </c>
      <c r="E109" s="33" t="s">
        <v>45</v>
      </c>
      <c r="F109" s="46">
        <v>180</v>
      </c>
      <c r="G109" s="46">
        <v>15</v>
      </c>
    </row>
    <row r="110" spans="1:7" ht="12.75">
      <c r="A110" s="2" t="s">
        <v>207</v>
      </c>
      <c r="B110" s="23" t="s">
        <v>202</v>
      </c>
      <c r="C110" s="23" t="s">
        <v>203</v>
      </c>
      <c r="D110" s="38"/>
      <c r="E110" s="33" t="s">
        <v>45</v>
      </c>
      <c r="F110" s="46">
        <v>960</v>
      </c>
      <c r="G110" s="46">
        <v>80</v>
      </c>
    </row>
    <row r="111" spans="1:7" ht="12.75">
      <c r="A111" s="2" t="s">
        <v>207</v>
      </c>
      <c r="B111" s="19" t="s">
        <v>202</v>
      </c>
      <c r="C111" s="18" t="s">
        <v>205</v>
      </c>
      <c r="D111" s="25"/>
      <c r="E111" s="33" t="s">
        <v>45</v>
      </c>
      <c r="F111" s="46">
        <v>960</v>
      </c>
      <c r="G111" s="46">
        <v>80</v>
      </c>
    </row>
    <row r="112" spans="1:7" ht="12.75">
      <c r="A112" s="2" t="s">
        <v>207</v>
      </c>
      <c r="B112" s="19" t="s">
        <v>202</v>
      </c>
      <c r="C112" s="18" t="s">
        <v>206</v>
      </c>
      <c r="D112" s="25"/>
      <c r="E112" s="33" t="s">
        <v>45</v>
      </c>
      <c r="F112" s="46">
        <v>960</v>
      </c>
      <c r="G112" s="46">
        <v>80</v>
      </c>
    </row>
    <row r="113" spans="1:7" ht="12.75">
      <c r="A113" s="2" t="s">
        <v>50</v>
      </c>
      <c r="B113" s="25" t="s">
        <v>184</v>
      </c>
      <c r="C113" s="25" t="s">
        <v>185</v>
      </c>
      <c r="D113" s="25" t="s">
        <v>186</v>
      </c>
      <c r="E113" s="25" t="s">
        <v>96</v>
      </c>
      <c r="F113" s="49">
        <v>270</v>
      </c>
      <c r="G113" s="49">
        <v>23</v>
      </c>
    </row>
    <row r="114" spans="1:7" ht="12.75">
      <c r="A114" s="2" t="s">
        <v>50</v>
      </c>
      <c r="B114" s="25" t="s">
        <v>184</v>
      </c>
      <c r="C114" s="25" t="s">
        <v>316</v>
      </c>
      <c r="D114" s="25" t="s">
        <v>187</v>
      </c>
      <c r="E114" s="25" t="s">
        <v>96</v>
      </c>
      <c r="F114" s="49">
        <v>350</v>
      </c>
      <c r="G114" s="49">
        <v>29</v>
      </c>
    </row>
    <row r="115" spans="1:7" ht="12.75">
      <c r="A115" s="2" t="s">
        <v>50</v>
      </c>
      <c r="B115" s="25" t="s">
        <v>184</v>
      </c>
      <c r="C115" s="25" t="s">
        <v>188</v>
      </c>
      <c r="D115" s="25" t="s">
        <v>189</v>
      </c>
      <c r="E115" s="25" t="s">
        <v>96</v>
      </c>
      <c r="F115" s="49">
        <v>310</v>
      </c>
      <c r="G115" s="49">
        <v>25.84</v>
      </c>
    </row>
    <row r="116" spans="1:7" ht="12.75">
      <c r="A116" s="2" t="s">
        <v>50</v>
      </c>
      <c r="B116" s="25" t="s">
        <v>184</v>
      </c>
      <c r="C116" s="25" t="s">
        <v>188</v>
      </c>
      <c r="D116" s="25" t="s">
        <v>189</v>
      </c>
      <c r="E116" s="25" t="s">
        <v>190</v>
      </c>
      <c r="F116" s="49">
        <v>398</v>
      </c>
      <c r="G116" s="49">
        <v>65</v>
      </c>
    </row>
    <row r="117" spans="1:7" ht="12.75">
      <c r="A117" s="2" t="s">
        <v>50</v>
      </c>
      <c r="B117" s="25" t="s">
        <v>184</v>
      </c>
      <c r="C117" s="25" t="s">
        <v>191</v>
      </c>
      <c r="D117" s="25" t="s">
        <v>192</v>
      </c>
      <c r="E117" s="25" t="s">
        <v>96</v>
      </c>
      <c r="F117" s="49">
        <v>260</v>
      </c>
      <c r="G117" s="49">
        <v>23</v>
      </c>
    </row>
    <row r="118" spans="1:7" ht="12.75">
      <c r="A118" s="2" t="s">
        <v>50</v>
      </c>
      <c r="B118" s="25" t="s">
        <v>184</v>
      </c>
      <c r="C118" s="25" t="s">
        <v>193</v>
      </c>
      <c r="D118" s="25" t="s">
        <v>194</v>
      </c>
      <c r="E118" s="25" t="s">
        <v>96</v>
      </c>
      <c r="F118" s="49">
        <v>260</v>
      </c>
      <c r="G118" s="49">
        <v>23</v>
      </c>
    </row>
    <row r="119" spans="1:7" ht="12.75">
      <c r="A119" s="2" t="s">
        <v>50</v>
      </c>
      <c r="B119" s="25" t="s">
        <v>184</v>
      </c>
      <c r="C119" s="25" t="s">
        <v>193</v>
      </c>
      <c r="D119" s="25" t="s">
        <v>194</v>
      </c>
      <c r="E119" s="25" t="s">
        <v>190</v>
      </c>
      <c r="F119" s="49">
        <v>320</v>
      </c>
      <c r="G119" s="49">
        <v>30</v>
      </c>
    </row>
    <row r="120" spans="1:7" ht="12.75">
      <c r="A120" s="2" t="s">
        <v>50</v>
      </c>
      <c r="B120" s="25" t="s">
        <v>184</v>
      </c>
      <c r="C120" s="25" t="s">
        <v>193</v>
      </c>
      <c r="D120" s="25" t="s">
        <v>194</v>
      </c>
      <c r="E120" s="25" t="s">
        <v>195</v>
      </c>
      <c r="F120" s="49">
        <v>180</v>
      </c>
      <c r="G120" s="49">
        <v>14</v>
      </c>
    </row>
    <row r="121" spans="1:7" ht="12.75">
      <c r="A121" s="2" t="s">
        <v>50</v>
      </c>
      <c r="B121" s="25" t="s">
        <v>184</v>
      </c>
      <c r="C121" s="25" t="s">
        <v>193</v>
      </c>
      <c r="D121" s="25" t="s">
        <v>194</v>
      </c>
      <c r="E121" s="25" t="s">
        <v>196</v>
      </c>
      <c r="F121" s="49">
        <v>255</v>
      </c>
      <c r="G121" s="49">
        <v>210</v>
      </c>
    </row>
    <row r="122" spans="1:7" ht="12.75">
      <c r="A122" s="2" t="s">
        <v>50</v>
      </c>
      <c r="B122" s="25" t="s">
        <v>184</v>
      </c>
      <c r="C122" s="25" t="s">
        <v>197</v>
      </c>
      <c r="D122" s="25" t="s">
        <v>198</v>
      </c>
      <c r="E122" s="25" t="s">
        <v>199</v>
      </c>
      <c r="F122" s="49">
        <v>380</v>
      </c>
      <c r="G122" s="49">
        <v>70</v>
      </c>
    </row>
    <row r="123" spans="1:7" ht="12.75">
      <c r="A123" s="2" t="s">
        <v>50</v>
      </c>
      <c r="B123" s="25" t="s">
        <v>184</v>
      </c>
      <c r="C123" s="25" t="s">
        <v>200</v>
      </c>
      <c r="D123" s="25" t="s">
        <v>201</v>
      </c>
      <c r="E123" s="25" t="s">
        <v>96</v>
      </c>
      <c r="F123" s="49">
        <v>260</v>
      </c>
      <c r="G123" s="49">
        <v>23</v>
      </c>
    </row>
    <row r="124" spans="1:7" ht="12.75">
      <c r="A124" s="2" t="s">
        <v>50</v>
      </c>
      <c r="B124" s="25" t="s">
        <v>184</v>
      </c>
      <c r="C124" s="18" t="s">
        <v>317</v>
      </c>
      <c r="D124" s="35"/>
      <c r="E124" s="25" t="s">
        <v>96</v>
      </c>
      <c r="F124" s="46">
        <v>359</v>
      </c>
      <c r="G124" s="46">
        <v>29.92</v>
      </c>
    </row>
    <row r="125" spans="1:7" ht="12.75">
      <c r="A125" s="2" t="s">
        <v>183</v>
      </c>
      <c r="B125" s="23" t="s">
        <v>171</v>
      </c>
      <c r="C125" s="19" t="s">
        <v>174</v>
      </c>
      <c r="D125" s="25" t="s">
        <v>175</v>
      </c>
      <c r="E125" s="33" t="s">
        <v>96</v>
      </c>
      <c r="F125" s="48">
        <v>88</v>
      </c>
      <c r="G125" s="48">
        <f aca="true" t="shared" si="3" ref="G125:G138">F125/12</f>
        <v>7.333333333333333</v>
      </c>
    </row>
    <row r="126" spans="1:7" ht="12.75">
      <c r="A126" s="2" t="s">
        <v>183</v>
      </c>
      <c r="B126" s="23" t="s">
        <v>171</v>
      </c>
      <c r="C126" s="19" t="s">
        <v>176</v>
      </c>
      <c r="D126" s="25" t="s">
        <v>177</v>
      </c>
      <c r="E126" s="33" t="s">
        <v>96</v>
      </c>
      <c r="F126" s="48">
        <v>101</v>
      </c>
      <c r="G126" s="48">
        <f t="shared" si="3"/>
        <v>8.416666666666666</v>
      </c>
    </row>
    <row r="127" spans="1:7" ht="12.75">
      <c r="A127" s="2" t="s">
        <v>183</v>
      </c>
      <c r="B127" s="23" t="s">
        <v>171</v>
      </c>
      <c r="C127" s="19" t="s">
        <v>179</v>
      </c>
      <c r="D127" s="25" t="s">
        <v>180</v>
      </c>
      <c r="E127" s="33" t="s">
        <v>96</v>
      </c>
      <c r="F127" s="48">
        <v>122</v>
      </c>
      <c r="G127" s="48">
        <f t="shared" si="3"/>
        <v>10.166666666666666</v>
      </c>
    </row>
    <row r="128" spans="1:7" ht="12.75">
      <c r="A128" s="2" t="s">
        <v>183</v>
      </c>
      <c r="B128" s="23" t="s">
        <v>171</v>
      </c>
      <c r="C128" s="23" t="s">
        <v>311</v>
      </c>
      <c r="D128" s="25" t="s">
        <v>314</v>
      </c>
      <c r="E128" s="33" t="s">
        <v>96</v>
      </c>
      <c r="F128" s="48">
        <v>133</v>
      </c>
      <c r="G128" s="48">
        <f t="shared" si="3"/>
        <v>11.083333333333334</v>
      </c>
    </row>
    <row r="129" spans="1:7" ht="12.75">
      <c r="A129" s="2" t="s">
        <v>183</v>
      </c>
      <c r="B129" s="23" t="s">
        <v>171</v>
      </c>
      <c r="C129" s="23" t="s">
        <v>337</v>
      </c>
      <c r="D129" s="57"/>
      <c r="E129" s="33" t="s">
        <v>96</v>
      </c>
      <c r="F129" s="48">
        <v>133</v>
      </c>
      <c r="G129" s="48">
        <f t="shared" si="3"/>
        <v>11.083333333333334</v>
      </c>
    </row>
    <row r="130" spans="1:7" ht="12.75">
      <c r="A130" s="2" t="s">
        <v>183</v>
      </c>
      <c r="B130" s="23" t="s">
        <v>171</v>
      </c>
      <c r="C130" s="20" t="s">
        <v>181</v>
      </c>
      <c r="D130" s="25" t="s">
        <v>182</v>
      </c>
      <c r="E130" s="33" t="s">
        <v>96</v>
      </c>
      <c r="F130" s="48">
        <v>127</v>
      </c>
      <c r="G130" s="48">
        <f t="shared" si="3"/>
        <v>10.583333333333334</v>
      </c>
    </row>
    <row r="131" spans="1:7" ht="12.75">
      <c r="A131" s="2" t="s">
        <v>183</v>
      </c>
      <c r="B131" s="23" t="s">
        <v>171</v>
      </c>
      <c r="C131" s="24" t="s">
        <v>172</v>
      </c>
      <c r="D131" s="31" t="s">
        <v>173</v>
      </c>
      <c r="E131" s="33" t="s">
        <v>96</v>
      </c>
      <c r="F131" s="48">
        <v>127</v>
      </c>
      <c r="G131" s="48">
        <f t="shared" si="3"/>
        <v>10.583333333333334</v>
      </c>
    </row>
    <row r="132" spans="1:7" ht="12.75">
      <c r="A132" s="2" t="s">
        <v>183</v>
      </c>
      <c r="B132" s="23" t="s">
        <v>171</v>
      </c>
      <c r="C132" s="19" t="s">
        <v>21</v>
      </c>
      <c r="D132" s="25" t="s">
        <v>178</v>
      </c>
      <c r="E132" s="33" t="s">
        <v>96</v>
      </c>
      <c r="F132" s="48">
        <v>132</v>
      </c>
      <c r="G132" s="48">
        <f t="shared" si="3"/>
        <v>11</v>
      </c>
    </row>
    <row r="133" spans="1:7" ht="12.75">
      <c r="A133" s="2" t="s">
        <v>183</v>
      </c>
      <c r="B133" s="23" t="s">
        <v>171</v>
      </c>
      <c r="C133" s="23" t="s">
        <v>309</v>
      </c>
      <c r="D133" s="25" t="s">
        <v>312</v>
      </c>
      <c r="E133" s="33" t="s">
        <v>195</v>
      </c>
      <c r="F133" s="48">
        <v>295</v>
      </c>
      <c r="G133" s="48">
        <f>F133/12</f>
        <v>24.583333333333332</v>
      </c>
    </row>
    <row r="134" spans="1:7" ht="12.75">
      <c r="A134" s="2" t="s">
        <v>183</v>
      </c>
      <c r="B134" s="23" t="s">
        <v>171</v>
      </c>
      <c r="C134" s="23" t="s">
        <v>310</v>
      </c>
      <c r="D134" s="31" t="s">
        <v>313</v>
      </c>
      <c r="E134" s="33" t="s">
        <v>195</v>
      </c>
      <c r="F134" s="48">
        <v>345</v>
      </c>
      <c r="G134" s="48">
        <f>F134/12</f>
        <v>28.75</v>
      </c>
    </row>
    <row r="135" spans="1:7" ht="12.75">
      <c r="A135" s="2" t="s">
        <v>183</v>
      </c>
      <c r="B135" s="23" t="s">
        <v>171</v>
      </c>
      <c r="C135" s="23" t="s">
        <v>307</v>
      </c>
      <c r="D135" s="32" t="s">
        <v>333</v>
      </c>
      <c r="E135" s="33" t="s">
        <v>96</v>
      </c>
      <c r="F135" s="48">
        <v>59</v>
      </c>
      <c r="G135" s="48">
        <f t="shared" si="3"/>
        <v>4.916666666666667</v>
      </c>
    </row>
    <row r="136" spans="1:7" ht="12.75">
      <c r="A136" s="2" t="s">
        <v>183</v>
      </c>
      <c r="B136" s="23" t="s">
        <v>171</v>
      </c>
      <c r="C136" s="23" t="s">
        <v>308</v>
      </c>
      <c r="D136" s="32" t="s">
        <v>334</v>
      </c>
      <c r="E136" s="33" t="s">
        <v>96</v>
      </c>
      <c r="F136" s="48">
        <v>59</v>
      </c>
      <c r="G136" s="48">
        <f t="shared" si="3"/>
        <v>4.916666666666667</v>
      </c>
    </row>
    <row r="137" spans="1:7" ht="12.75">
      <c r="A137" s="2" t="s">
        <v>183</v>
      </c>
      <c r="B137" s="23" t="s">
        <v>171</v>
      </c>
      <c r="C137" s="23" t="s">
        <v>335</v>
      </c>
      <c r="D137" s="56"/>
      <c r="E137" s="33" t="s">
        <v>96</v>
      </c>
      <c r="F137" s="48">
        <v>59</v>
      </c>
      <c r="G137" s="48">
        <f t="shared" si="3"/>
        <v>4.916666666666667</v>
      </c>
    </row>
    <row r="138" spans="1:7" ht="12.75">
      <c r="A138" s="2" t="s">
        <v>338</v>
      </c>
      <c r="B138" s="34" t="s">
        <v>339</v>
      </c>
      <c r="C138" s="59" t="s">
        <v>340</v>
      </c>
      <c r="D138" s="14"/>
      <c r="E138" s="58" t="s">
        <v>96</v>
      </c>
      <c r="F138" s="50">
        <v>226.29</v>
      </c>
      <c r="G138" s="50">
        <f t="shared" si="3"/>
        <v>18.857499999999998</v>
      </c>
    </row>
    <row r="139" spans="1:7" ht="12.75">
      <c r="A139" s="2" t="s">
        <v>348</v>
      </c>
      <c r="B139" s="60" t="s">
        <v>341</v>
      </c>
      <c r="C139" s="59" t="s">
        <v>342</v>
      </c>
      <c r="D139" s="61"/>
      <c r="E139" s="59">
        <v>12</v>
      </c>
      <c r="F139" s="46">
        <v>96</v>
      </c>
      <c r="G139" s="46">
        <v>8</v>
      </c>
    </row>
    <row r="140" spans="1:7" ht="12.75">
      <c r="A140" s="2" t="s">
        <v>348</v>
      </c>
      <c r="B140" s="60" t="s">
        <v>341</v>
      </c>
      <c r="C140" s="59" t="s">
        <v>343</v>
      </c>
      <c r="D140" s="56"/>
      <c r="E140" s="62">
        <v>12</v>
      </c>
      <c r="F140" s="63">
        <v>96</v>
      </c>
      <c r="G140" s="63">
        <v>8</v>
      </c>
    </row>
    <row r="141" spans="1:7" ht="12.75">
      <c r="A141" s="2" t="s">
        <v>348</v>
      </c>
      <c r="B141" s="60" t="s">
        <v>344</v>
      </c>
      <c r="C141" s="59" t="s">
        <v>345</v>
      </c>
      <c r="D141" s="56"/>
      <c r="E141" s="62">
        <v>12</v>
      </c>
      <c r="F141" s="63">
        <v>126</v>
      </c>
      <c r="G141" s="63">
        <v>10.5</v>
      </c>
    </row>
    <row r="142" spans="1:7" ht="22.5" customHeight="1">
      <c r="A142" s="2" t="s">
        <v>348</v>
      </c>
      <c r="B142" s="60" t="s">
        <v>346</v>
      </c>
      <c r="C142" s="59" t="s">
        <v>347</v>
      </c>
      <c r="D142" s="56"/>
      <c r="E142" s="62">
        <v>6</v>
      </c>
      <c r="F142" s="63">
        <v>86</v>
      </c>
      <c r="G142" s="63">
        <v>14.33</v>
      </c>
    </row>
    <row r="143" spans="1:7" s="62" customFormat="1" ht="12.75">
      <c r="A143" s="62" t="s">
        <v>375</v>
      </c>
      <c r="B143" s="62" t="s">
        <v>376</v>
      </c>
      <c r="C143" s="62" t="s">
        <v>377</v>
      </c>
      <c r="E143" s="62">
        <v>12</v>
      </c>
      <c r="F143" s="62">
        <v>80</v>
      </c>
      <c r="G143" s="62">
        <v>6.66</v>
      </c>
    </row>
    <row r="144" spans="1:7" s="62" customFormat="1" ht="12.75">
      <c r="A144" s="65" t="s">
        <v>378</v>
      </c>
      <c r="B144" s="65" t="s">
        <v>379</v>
      </c>
      <c r="C144" s="66" t="s">
        <v>380</v>
      </c>
      <c r="D144" s="65"/>
      <c r="E144" s="65">
        <v>12</v>
      </c>
      <c r="F144" s="67">
        <v>273</v>
      </c>
      <c r="G144" s="68">
        <f>F144/12</f>
        <v>22.75</v>
      </c>
    </row>
    <row r="145" spans="1:7" s="62" customFormat="1" ht="12.75">
      <c r="A145" s="65" t="s">
        <v>378</v>
      </c>
      <c r="B145" s="65" t="s">
        <v>379</v>
      </c>
      <c r="C145" s="66" t="s">
        <v>381</v>
      </c>
      <c r="D145" s="65"/>
      <c r="E145" s="65">
        <v>12</v>
      </c>
      <c r="F145" s="67">
        <v>218</v>
      </c>
      <c r="G145" s="68">
        <f aca="true" t="shared" si="4" ref="G145:G173">F145/12</f>
        <v>18.166666666666668</v>
      </c>
    </row>
    <row r="146" spans="1:7" s="62" customFormat="1" ht="12.75">
      <c r="A146" s="65" t="s">
        <v>378</v>
      </c>
      <c r="B146" s="65" t="s">
        <v>379</v>
      </c>
      <c r="C146" s="66" t="s">
        <v>382</v>
      </c>
      <c r="D146" s="65"/>
      <c r="E146" s="65">
        <v>12</v>
      </c>
      <c r="F146" s="67">
        <v>273</v>
      </c>
      <c r="G146" s="68">
        <f t="shared" si="4"/>
        <v>22.75</v>
      </c>
    </row>
    <row r="147" spans="1:7" s="62" customFormat="1" ht="12.75">
      <c r="A147" s="65" t="s">
        <v>378</v>
      </c>
      <c r="B147" s="65" t="s">
        <v>379</v>
      </c>
      <c r="C147" s="69" t="s">
        <v>409</v>
      </c>
      <c r="D147" s="65"/>
      <c r="E147" s="65">
        <v>12</v>
      </c>
      <c r="F147" s="67">
        <v>273</v>
      </c>
      <c r="G147" s="68">
        <f t="shared" si="4"/>
        <v>22.75</v>
      </c>
    </row>
    <row r="148" spans="1:7" s="62" customFormat="1" ht="12.75">
      <c r="A148" s="65" t="s">
        <v>378</v>
      </c>
      <c r="B148" s="65" t="s">
        <v>379</v>
      </c>
      <c r="C148" s="69" t="s">
        <v>410</v>
      </c>
      <c r="D148" s="65"/>
      <c r="E148" s="65">
        <v>12</v>
      </c>
      <c r="F148" s="67">
        <v>1264</v>
      </c>
      <c r="G148" s="68">
        <f t="shared" si="4"/>
        <v>105.33333333333333</v>
      </c>
    </row>
    <row r="149" spans="1:7" s="62" customFormat="1" ht="12.75">
      <c r="A149" s="65" t="s">
        <v>378</v>
      </c>
      <c r="B149" s="65" t="s">
        <v>383</v>
      </c>
      <c r="C149" s="66" t="s">
        <v>384</v>
      </c>
      <c r="D149" s="65"/>
      <c r="E149" s="65">
        <v>12</v>
      </c>
      <c r="F149" s="67">
        <v>358.8</v>
      </c>
      <c r="G149" s="68">
        <f t="shared" si="4"/>
        <v>29.900000000000002</v>
      </c>
    </row>
    <row r="150" spans="1:7" s="62" customFormat="1" ht="12.75">
      <c r="A150" s="65" t="s">
        <v>378</v>
      </c>
      <c r="B150" s="65" t="s">
        <v>383</v>
      </c>
      <c r="C150" s="66" t="s">
        <v>385</v>
      </c>
      <c r="D150" s="65"/>
      <c r="E150" s="65">
        <v>12</v>
      </c>
      <c r="F150" s="67">
        <v>924.3</v>
      </c>
      <c r="G150" s="68">
        <f t="shared" si="4"/>
        <v>77.02499999999999</v>
      </c>
    </row>
    <row r="151" spans="1:7" s="62" customFormat="1" ht="12.75">
      <c r="A151" s="65" t="s">
        <v>378</v>
      </c>
      <c r="B151" s="65" t="s">
        <v>383</v>
      </c>
      <c r="C151" s="66" t="s">
        <v>386</v>
      </c>
      <c r="D151" s="65"/>
      <c r="E151" s="65">
        <v>12</v>
      </c>
      <c r="F151" s="67">
        <v>397.8</v>
      </c>
      <c r="G151" s="68">
        <f t="shared" si="4"/>
        <v>33.15</v>
      </c>
    </row>
    <row r="152" spans="1:7" s="62" customFormat="1" ht="12.75">
      <c r="A152" s="65" t="s">
        <v>378</v>
      </c>
      <c r="B152" s="65" t="s">
        <v>383</v>
      </c>
      <c r="C152" s="66" t="s">
        <v>387</v>
      </c>
      <c r="D152" s="65"/>
      <c r="E152" s="65">
        <v>12</v>
      </c>
      <c r="F152" s="67">
        <v>261.3</v>
      </c>
      <c r="G152" s="68">
        <f t="shared" si="4"/>
        <v>21.775000000000002</v>
      </c>
    </row>
    <row r="153" spans="1:7" s="62" customFormat="1" ht="15">
      <c r="A153" s="65" t="s">
        <v>378</v>
      </c>
      <c r="B153" s="65" t="s">
        <v>388</v>
      </c>
      <c r="C153" s="70" t="s">
        <v>389</v>
      </c>
      <c r="D153" s="65"/>
      <c r="E153" s="65">
        <v>12</v>
      </c>
      <c r="F153" s="67">
        <v>165</v>
      </c>
      <c r="G153" s="68">
        <f t="shared" si="4"/>
        <v>13.75</v>
      </c>
    </row>
    <row r="154" spans="1:7" s="62" customFormat="1" ht="12.75">
      <c r="A154" s="65" t="s">
        <v>378</v>
      </c>
      <c r="B154" s="65" t="s">
        <v>388</v>
      </c>
      <c r="C154" s="66" t="s">
        <v>390</v>
      </c>
      <c r="D154" s="65"/>
      <c r="E154" s="65">
        <v>12</v>
      </c>
      <c r="F154" s="67">
        <v>165</v>
      </c>
      <c r="G154" s="68">
        <f t="shared" si="4"/>
        <v>13.75</v>
      </c>
    </row>
    <row r="155" spans="1:7" s="62" customFormat="1" ht="12.75">
      <c r="A155" s="65" t="s">
        <v>378</v>
      </c>
      <c r="B155" s="65" t="s">
        <v>383</v>
      </c>
      <c r="C155" s="66" t="s">
        <v>391</v>
      </c>
      <c r="D155" s="65"/>
      <c r="E155" s="65">
        <v>12</v>
      </c>
      <c r="F155" s="67">
        <v>436.8</v>
      </c>
      <c r="G155" s="68">
        <f t="shared" si="4"/>
        <v>36.4</v>
      </c>
    </row>
    <row r="156" spans="1:7" s="62" customFormat="1" ht="12.75">
      <c r="A156" s="65" t="s">
        <v>378</v>
      </c>
      <c r="B156" s="65" t="s">
        <v>388</v>
      </c>
      <c r="C156" s="66" t="s">
        <v>392</v>
      </c>
      <c r="D156" s="65"/>
      <c r="E156" s="65">
        <v>12</v>
      </c>
      <c r="F156" s="67">
        <v>167</v>
      </c>
      <c r="G156" s="68">
        <f t="shared" si="4"/>
        <v>13.916666666666666</v>
      </c>
    </row>
    <row r="157" spans="1:7" s="62" customFormat="1" ht="12.75">
      <c r="A157" s="65" t="s">
        <v>378</v>
      </c>
      <c r="B157" s="65" t="s">
        <v>393</v>
      </c>
      <c r="C157" s="66" t="s">
        <v>394</v>
      </c>
      <c r="D157" s="65"/>
      <c r="E157" s="65">
        <v>12</v>
      </c>
      <c r="F157" s="67">
        <v>188</v>
      </c>
      <c r="G157" s="68">
        <f t="shared" si="4"/>
        <v>15.666666666666666</v>
      </c>
    </row>
    <row r="158" spans="1:7" s="62" customFormat="1" ht="12.75">
      <c r="A158" s="65" t="s">
        <v>378</v>
      </c>
      <c r="B158" s="65" t="s">
        <v>393</v>
      </c>
      <c r="C158" s="66" t="s">
        <v>395</v>
      </c>
      <c r="D158" s="65"/>
      <c r="E158" s="65">
        <v>12</v>
      </c>
      <c r="F158" s="67">
        <v>127</v>
      </c>
      <c r="G158" s="68">
        <f t="shared" si="4"/>
        <v>10.583333333333334</v>
      </c>
    </row>
    <row r="159" spans="1:7" s="62" customFormat="1" ht="12.75">
      <c r="A159" s="65" t="s">
        <v>378</v>
      </c>
      <c r="B159" s="65" t="s">
        <v>396</v>
      </c>
      <c r="C159" s="66" t="s">
        <v>397</v>
      </c>
      <c r="D159" s="65"/>
      <c r="E159" s="65">
        <v>12</v>
      </c>
      <c r="F159" s="67">
        <v>223</v>
      </c>
      <c r="G159" s="68">
        <f t="shared" si="4"/>
        <v>18.583333333333332</v>
      </c>
    </row>
    <row r="160" spans="1:7" s="62" customFormat="1" ht="12.75">
      <c r="A160" s="65" t="s">
        <v>378</v>
      </c>
      <c r="B160" s="65" t="s">
        <v>398</v>
      </c>
      <c r="C160" s="66" t="s">
        <v>399</v>
      </c>
      <c r="D160" s="65"/>
      <c r="E160" s="65">
        <v>12</v>
      </c>
      <c r="F160" s="67">
        <v>230</v>
      </c>
      <c r="G160" s="68">
        <f t="shared" si="4"/>
        <v>19.166666666666668</v>
      </c>
    </row>
    <row r="161" spans="1:7" s="62" customFormat="1" ht="12.75">
      <c r="A161" s="65" t="s">
        <v>378</v>
      </c>
      <c r="B161" s="65" t="s">
        <v>379</v>
      </c>
      <c r="C161" s="66" t="s">
        <v>381</v>
      </c>
      <c r="D161" s="65"/>
      <c r="E161" s="65">
        <v>12</v>
      </c>
      <c r="F161" s="67">
        <v>282</v>
      </c>
      <c r="G161" s="68">
        <f t="shared" si="4"/>
        <v>23.5</v>
      </c>
    </row>
    <row r="162" spans="1:7" s="62" customFormat="1" ht="12.75">
      <c r="A162" s="65" t="s">
        <v>378</v>
      </c>
      <c r="B162" s="65" t="s">
        <v>400</v>
      </c>
      <c r="C162" s="66" t="s">
        <v>401</v>
      </c>
      <c r="D162" s="65"/>
      <c r="E162" s="65">
        <v>12</v>
      </c>
      <c r="F162" s="67">
        <v>501</v>
      </c>
      <c r="G162" s="68">
        <f t="shared" si="4"/>
        <v>41.75</v>
      </c>
    </row>
    <row r="163" spans="1:7" s="62" customFormat="1" ht="12.75">
      <c r="A163" s="65" t="s">
        <v>378</v>
      </c>
      <c r="B163" s="65" t="s">
        <v>400</v>
      </c>
      <c r="C163" s="66" t="s">
        <v>402</v>
      </c>
      <c r="D163" s="65"/>
      <c r="E163" s="65">
        <v>12</v>
      </c>
      <c r="F163" s="67">
        <v>240</v>
      </c>
      <c r="G163" s="68">
        <f t="shared" si="4"/>
        <v>20</v>
      </c>
    </row>
    <row r="164" spans="1:7" s="62" customFormat="1" ht="12.75">
      <c r="A164" s="65" t="s">
        <v>378</v>
      </c>
      <c r="B164" s="65" t="s">
        <v>403</v>
      </c>
      <c r="C164" s="66" t="s">
        <v>404</v>
      </c>
      <c r="D164" s="65"/>
      <c r="E164" s="65">
        <v>12</v>
      </c>
      <c r="F164" s="67">
        <v>139</v>
      </c>
      <c r="G164" s="68">
        <f t="shared" si="4"/>
        <v>11.583333333333334</v>
      </c>
    </row>
    <row r="165" spans="1:7" s="62" customFormat="1" ht="12.75">
      <c r="A165" s="65" t="s">
        <v>378</v>
      </c>
      <c r="B165" s="65" t="s">
        <v>405</v>
      </c>
      <c r="C165" s="65" t="s">
        <v>406</v>
      </c>
      <c r="D165" s="65"/>
      <c r="E165" s="65">
        <v>12</v>
      </c>
      <c r="F165" s="67">
        <v>265</v>
      </c>
      <c r="G165" s="68">
        <f t="shared" si="4"/>
        <v>22.083333333333332</v>
      </c>
    </row>
    <row r="166" spans="1:7" s="62" customFormat="1" ht="12.75">
      <c r="A166" s="65" t="s">
        <v>378</v>
      </c>
      <c r="B166" s="65" t="s">
        <v>405</v>
      </c>
      <c r="C166" s="65" t="s">
        <v>407</v>
      </c>
      <c r="D166" s="65"/>
      <c r="E166" s="65">
        <v>12</v>
      </c>
      <c r="F166" s="67">
        <v>337</v>
      </c>
      <c r="G166" s="68">
        <f t="shared" si="4"/>
        <v>28.083333333333332</v>
      </c>
    </row>
    <row r="167" spans="1:7" s="62" customFormat="1" ht="12.75">
      <c r="A167" s="65" t="s">
        <v>378</v>
      </c>
      <c r="B167" s="65" t="s">
        <v>405</v>
      </c>
      <c r="C167" s="65" t="s">
        <v>408</v>
      </c>
      <c r="D167" s="65"/>
      <c r="E167" s="65">
        <v>12</v>
      </c>
      <c r="F167" s="67">
        <v>400</v>
      </c>
      <c r="G167" s="68">
        <f t="shared" si="4"/>
        <v>33.333333333333336</v>
      </c>
    </row>
    <row r="168" spans="1:7" s="62" customFormat="1" ht="12.75">
      <c r="A168" s="65" t="s">
        <v>378</v>
      </c>
      <c r="B168" s="71" t="s">
        <v>411</v>
      </c>
      <c r="C168" s="69" t="s">
        <v>412</v>
      </c>
      <c r="D168" s="65"/>
      <c r="E168" s="71">
        <v>12</v>
      </c>
      <c r="F168" s="72">
        <v>215</v>
      </c>
      <c r="G168" s="73">
        <f t="shared" si="4"/>
        <v>17.916666666666668</v>
      </c>
    </row>
    <row r="169" spans="1:7" s="62" customFormat="1" ht="12.75">
      <c r="A169" s="65" t="s">
        <v>378</v>
      </c>
      <c r="B169" s="65" t="s">
        <v>413</v>
      </c>
      <c r="C169" s="69" t="s">
        <v>414</v>
      </c>
      <c r="D169" s="65"/>
      <c r="E169" s="71">
        <v>12</v>
      </c>
      <c r="F169" s="72">
        <v>249</v>
      </c>
      <c r="G169" s="73">
        <f t="shared" si="4"/>
        <v>20.75</v>
      </c>
    </row>
    <row r="170" spans="1:7" s="62" customFormat="1" ht="12.75">
      <c r="A170" s="65" t="s">
        <v>378</v>
      </c>
      <c r="B170" s="65" t="s">
        <v>413</v>
      </c>
      <c r="C170" s="69" t="s">
        <v>415</v>
      </c>
      <c r="D170" s="65"/>
      <c r="E170" s="71">
        <v>12</v>
      </c>
      <c r="F170" s="72">
        <v>203</v>
      </c>
      <c r="G170" s="73">
        <f t="shared" si="4"/>
        <v>16.916666666666668</v>
      </c>
    </row>
    <row r="171" spans="1:7" s="62" customFormat="1" ht="12.75">
      <c r="A171" s="65" t="s">
        <v>378</v>
      </c>
      <c r="B171" s="65" t="s">
        <v>416</v>
      </c>
      <c r="C171" s="69" t="s">
        <v>417</v>
      </c>
      <c r="D171" s="65"/>
      <c r="E171" s="71">
        <v>12</v>
      </c>
      <c r="F171" s="72">
        <v>172</v>
      </c>
      <c r="G171" s="73">
        <f t="shared" si="4"/>
        <v>14.333333333333334</v>
      </c>
    </row>
    <row r="172" spans="1:7" s="62" customFormat="1" ht="12.75">
      <c r="A172" s="65" t="s">
        <v>378</v>
      </c>
      <c r="B172" s="65" t="s">
        <v>416</v>
      </c>
      <c r="C172" s="69" t="s">
        <v>418</v>
      </c>
      <c r="D172" s="65"/>
      <c r="E172" s="71">
        <v>12</v>
      </c>
      <c r="F172" s="72">
        <v>190</v>
      </c>
      <c r="G172" s="73">
        <f t="shared" si="4"/>
        <v>15.833333333333334</v>
      </c>
    </row>
    <row r="173" spans="1:7" s="62" customFormat="1" ht="12.75">
      <c r="A173" s="65" t="s">
        <v>378</v>
      </c>
      <c r="B173" s="65" t="s">
        <v>416</v>
      </c>
      <c r="C173" s="69" t="s">
        <v>419</v>
      </c>
      <c r="D173" s="65"/>
      <c r="E173" s="71">
        <v>12</v>
      </c>
      <c r="F173" s="72">
        <v>164.7</v>
      </c>
      <c r="G173" s="73">
        <f t="shared" si="4"/>
        <v>13.725</v>
      </c>
    </row>
    <row r="174" spans="1:7" ht="15">
      <c r="A174" s="74" t="s">
        <v>420</v>
      </c>
      <c r="B174" s="74" t="s">
        <v>421</v>
      </c>
      <c r="C174" s="74" t="s">
        <v>422</v>
      </c>
      <c r="D174" s="74"/>
      <c r="E174" s="74">
        <v>12</v>
      </c>
      <c r="F174" s="75">
        <v>120</v>
      </c>
      <c r="G174" s="75">
        <v>10</v>
      </c>
    </row>
    <row r="175" spans="1:7" ht="15">
      <c r="A175" s="74" t="s">
        <v>420</v>
      </c>
      <c r="B175" s="74" t="s">
        <v>423</v>
      </c>
      <c r="C175" s="74" t="s">
        <v>424</v>
      </c>
      <c r="D175" s="74"/>
      <c r="E175" s="74">
        <v>12</v>
      </c>
      <c r="F175" s="75">
        <v>87</v>
      </c>
      <c r="G175" s="75">
        <v>7.25</v>
      </c>
    </row>
    <row r="176" spans="1:7" ht="15">
      <c r="A176" s="74" t="s">
        <v>420</v>
      </c>
      <c r="B176" s="74" t="s">
        <v>423</v>
      </c>
      <c r="C176" s="74" t="s">
        <v>425</v>
      </c>
      <c r="D176" s="74"/>
      <c r="E176" s="74">
        <v>12</v>
      </c>
      <c r="F176" s="75">
        <v>96</v>
      </c>
      <c r="G176" s="75">
        <v>8</v>
      </c>
    </row>
    <row r="177" spans="1:7" ht="15">
      <c r="A177" s="74" t="s">
        <v>420</v>
      </c>
      <c r="B177" s="74" t="s">
        <v>426</v>
      </c>
      <c r="C177" s="74" t="s">
        <v>427</v>
      </c>
      <c r="D177" s="74"/>
      <c r="E177" s="74">
        <v>12</v>
      </c>
      <c r="F177" s="75">
        <v>87</v>
      </c>
      <c r="G177" s="75">
        <v>7.25</v>
      </c>
    </row>
    <row r="178" spans="1:7" ht="15">
      <c r="A178" s="74" t="s">
        <v>420</v>
      </c>
      <c r="B178" s="74" t="s">
        <v>428</v>
      </c>
      <c r="C178" s="74" t="s">
        <v>427</v>
      </c>
      <c r="D178" s="74"/>
      <c r="E178" s="74">
        <v>12</v>
      </c>
      <c r="F178" s="75">
        <v>84</v>
      </c>
      <c r="G178" s="75">
        <v>7</v>
      </c>
    </row>
    <row r="179" spans="1:7" ht="15">
      <c r="A179" s="74" t="s">
        <v>420</v>
      </c>
      <c r="B179" s="74" t="s">
        <v>428</v>
      </c>
      <c r="C179" s="74" t="s">
        <v>429</v>
      </c>
      <c r="D179" s="74"/>
      <c r="E179" s="74">
        <v>12</v>
      </c>
      <c r="F179" s="75">
        <v>63</v>
      </c>
      <c r="G179" s="75">
        <v>5.25</v>
      </c>
    </row>
    <row r="180" spans="1:7" ht="15">
      <c r="A180" s="74" t="s">
        <v>420</v>
      </c>
      <c r="B180" s="74" t="s">
        <v>430</v>
      </c>
      <c r="C180" s="74" t="s">
        <v>431</v>
      </c>
      <c r="D180" s="74"/>
      <c r="E180" s="74">
        <v>12</v>
      </c>
      <c r="F180" s="75">
        <v>68</v>
      </c>
      <c r="G180" s="75">
        <v>5.666666666666667</v>
      </c>
    </row>
    <row r="181" spans="1:7" ht="15">
      <c r="A181" s="74" t="s">
        <v>420</v>
      </c>
      <c r="B181" s="74" t="s">
        <v>432</v>
      </c>
      <c r="C181" s="74" t="s">
        <v>433</v>
      </c>
      <c r="D181" s="74"/>
      <c r="E181" s="74">
        <v>12</v>
      </c>
      <c r="F181" s="75">
        <v>96</v>
      </c>
      <c r="G181" s="75">
        <v>8</v>
      </c>
    </row>
    <row r="182" spans="1:7" ht="15">
      <c r="A182" s="74" t="s">
        <v>420</v>
      </c>
      <c r="B182" s="74" t="s">
        <v>434</v>
      </c>
      <c r="C182" s="74" t="s">
        <v>435</v>
      </c>
      <c r="D182" s="74"/>
      <c r="E182" s="74">
        <v>12</v>
      </c>
      <c r="F182" s="75">
        <v>96</v>
      </c>
      <c r="G182" s="75">
        <v>8</v>
      </c>
    </row>
    <row r="183" spans="1:7" ht="15">
      <c r="A183" s="74" t="s">
        <v>420</v>
      </c>
      <c r="B183" s="74" t="s">
        <v>436</v>
      </c>
      <c r="C183" s="74" t="s">
        <v>437</v>
      </c>
      <c r="D183" s="74"/>
      <c r="E183" s="74">
        <v>12</v>
      </c>
      <c r="F183" s="75">
        <v>108</v>
      </c>
      <c r="G183" s="75">
        <v>9</v>
      </c>
    </row>
    <row r="184" spans="1:7" ht="15">
      <c r="A184" s="74" t="s">
        <v>420</v>
      </c>
      <c r="B184" s="74" t="s">
        <v>436</v>
      </c>
      <c r="C184" s="74" t="s">
        <v>438</v>
      </c>
      <c r="D184" s="74"/>
      <c r="E184" s="74">
        <v>12</v>
      </c>
      <c r="F184" s="75">
        <v>108</v>
      </c>
      <c r="G184" s="75">
        <v>9</v>
      </c>
    </row>
    <row r="185" spans="1:7" s="62" customFormat="1" ht="12.75">
      <c r="A185" s="62" t="s">
        <v>440</v>
      </c>
      <c r="B185" s="62" t="s">
        <v>441</v>
      </c>
      <c r="C185" s="62" t="s">
        <v>442</v>
      </c>
      <c r="D185" s="62" t="s">
        <v>166</v>
      </c>
      <c r="E185" s="62">
        <v>12</v>
      </c>
      <c r="F185" s="77">
        <v>408</v>
      </c>
      <c r="G185" s="77">
        <v>34</v>
      </c>
    </row>
    <row r="186" spans="1:7" s="62" customFormat="1" ht="12.75">
      <c r="A186" s="62" t="s">
        <v>440</v>
      </c>
      <c r="B186" s="62" t="s">
        <v>443</v>
      </c>
      <c r="C186" s="62" t="s">
        <v>444</v>
      </c>
      <c r="D186" s="62" t="s">
        <v>166</v>
      </c>
      <c r="E186" s="62">
        <v>12</v>
      </c>
      <c r="F186" s="77">
        <v>91.8</v>
      </c>
      <c r="G186" s="77">
        <v>7.65</v>
      </c>
    </row>
    <row r="187" spans="1:7" s="62" customFormat="1" ht="12.75">
      <c r="A187" s="62" t="s">
        <v>440</v>
      </c>
      <c r="B187" s="62" t="s">
        <v>443</v>
      </c>
      <c r="C187" s="62" t="s">
        <v>445</v>
      </c>
      <c r="D187" s="62" t="s">
        <v>166</v>
      </c>
      <c r="E187" s="62">
        <v>12</v>
      </c>
      <c r="F187" s="77">
        <v>91.8</v>
      </c>
      <c r="G187" s="77">
        <v>7.65</v>
      </c>
    </row>
    <row r="188" spans="1:7" s="62" customFormat="1" ht="12.75">
      <c r="A188" s="62" t="s">
        <v>440</v>
      </c>
      <c r="B188" s="62" t="s">
        <v>446</v>
      </c>
      <c r="C188" s="62" t="s">
        <v>447</v>
      </c>
      <c r="D188" s="62" t="s">
        <v>166</v>
      </c>
      <c r="E188" s="62">
        <v>12</v>
      </c>
      <c r="F188" s="77">
        <v>123</v>
      </c>
      <c r="G188" s="77">
        <v>10.25</v>
      </c>
    </row>
    <row r="189" spans="1:7" s="62" customFormat="1" ht="12.75">
      <c r="A189" s="62" t="s">
        <v>440</v>
      </c>
      <c r="B189" s="62" t="s">
        <v>446</v>
      </c>
      <c r="C189" s="62" t="s">
        <v>448</v>
      </c>
      <c r="D189" s="62" t="s">
        <v>166</v>
      </c>
      <c r="E189" s="62">
        <v>12</v>
      </c>
      <c r="F189" s="77">
        <v>125.4</v>
      </c>
      <c r="G189" s="77">
        <v>10.45</v>
      </c>
    </row>
    <row r="190" spans="1:7" s="62" customFormat="1" ht="12.75">
      <c r="A190" s="62" t="s">
        <v>440</v>
      </c>
      <c r="B190" s="62" t="s">
        <v>449</v>
      </c>
      <c r="C190" s="62" t="s">
        <v>450</v>
      </c>
      <c r="D190" s="62" t="s">
        <v>166</v>
      </c>
      <c r="E190" s="62">
        <v>12</v>
      </c>
      <c r="F190" s="77">
        <v>384</v>
      </c>
      <c r="G190" s="77">
        <v>32</v>
      </c>
    </row>
    <row r="191" spans="1:7" s="62" customFormat="1" ht="12.75">
      <c r="A191" s="62" t="s">
        <v>349</v>
      </c>
      <c r="B191" s="62" t="s">
        <v>350</v>
      </c>
      <c r="C191" s="62" t="s">
        <v>351</v>
      </c>
      <c r="D191" s="62" t="s">
        <v>166</v>
      </c>
      <c r="E191" s="62">
        <v>12</v>
      </c>
      <c r="F191" s="64">
        <v>135.66</v>
      </c>
      <c r="G191" s="64">
        <v>11.305</v>
      </c>
    </row>
    <row r="192" spans="1:7" s="62" customFormat="1" ht="12.75">
      <c r="A192" s="62" t="s">
        <v>349</v>
      </c>
      <c r="B192" s="62" t="s">
        <v>352</v>
      </c>
      <c r="C192" s="62" t="s">
        <v>353</v>
      </c>
      <c r="D192" s="62" t="s">
        <v>166</v>
      </c>
      <c r="E192" s="62">
        <v>12</v>
      </c>
      <c r="F192" s="64">
        <v>193.536</v>
      </c>
      <c r="G192" s="64">
        <v>16.128</v>
      </c>
    </row>
    <row r="193" spans="1:7" s="62" customFormat="1" ht="12.75">
      <c r="A193" s="62" t="s">
        <v>349</v>
      </c>
      <c r="B193" s="62" t="s">
        <v>352</v>
      </c>
      <c r="C193" s="62" t="s">
        <v>353</v>
      </c>
      <c r="D193" s="62" t="s">
        <v>166</v>
      </c>
      <c r="E193" s="62">
        <v>6</v>
      </c>
      <c r="F193" s="64">
        <v>197.56799999999998</v>
      </c>
      <c r="G193" s="64">
        <v>32.928</v>
      </c>
    </row>
    <row r="194" spans="1:7" s="62" customFormat="1" ht="12.75">
      <c r="A194" s="62" t="s">
        <v>349</v>
      </c>
      <c r="B194" s="62" t="s">
        <v>352</v>
      </c>
      <c r="C194" s="62" t="s">
        <v>353</v>
      </c>
      <c r="D194" s="62" t="s">
        <v>166</v>
      </c>
      <c r="E194" s="62">
        <v>30</v>
      </c>
      <c r="F194" s="64">
        <v>191.52</v>
      </c>
      <c r="G194" s="64">
        <v>6.384</v>
      </c>
    </row>
    <row r="195" spans="1:7" s="62" customFormat="1" ht="12.75">
      <c r="A195" s="62" t="s">
        <v>349</v>
      </c>
      <c r="B195" s="62" t="s">
        <v>352</v>
      </c>
      <c r="C195" s="62" t="s">
        <v>354</v>
      </c>
      <c r="D195" s="62" t="s">
        <v>166</v>
      </c>
      <c r="E195" s="62">
        <v>12</v>
      </c>
      <c r="F195" s="64">
        <v>185.47199999999998</v>
      </c>
      <c r="G195" s="64">
        <v>15.455999999999998</v>
      </c>
    </row>
    <row r="196" spans="1:7" s="62" customFormat="1" ht="12.75">
      <c r="A196" s="62" t="s">
        <v>349</v>
      </c>
      <c r="B196" s="62" t="s">
        <v>352</v>
      </c>
      <c r="C196" s="62" t="s">
        <v>355</v>
      </c>
      <c r="D196" s="62" t="s">
        <v>166</v>
      </c>
      <c r="E196" s="62">
        <v>6</v>
      </c>
      <c r="F196" s="64">
        <v>301.48</v>
      </c>
      <c r="G196" s="64">
        <v>50.24666666666667</v>
      </c>
    </row>
    <row r="197" spans="1:7" s="62" customFormat="1" ht="12.75">
      <c r="A197" s="62" t="s">
        <v>349</v>
      </c>
      <c r="B197" s="62" t="s">
        <v>356</v>
      </c>
      <c r="C197" s="62" t="s">
        <v>357</v>
      </c>
      <c r="D197" s="62" t="s">
        <v>166</v>
      </c>
      <c r="E197" s="62">
        <v>8</v>
      </c>
      <c r="F197" s="64">
        <v>119.50399999999999</v>
      </c>
      <c r="G197" s="64">
        <v>14.937999999999999</v>
      </c>
    </row>
    <row r="198" spans="1:7" s="62" customFormat="1" ht="12.75">
      <c r="A198" s="62" t="s">
        <v>349</v>
      </c>
      <c r="B198" s="62" t="s">
        <v>356</v>
      </c>
      <c r="C198" s="62" t="s">
        <v>358</v>
      </c>
      <c r="D198" s="62" t="s">
        <v>166</v>
      </c>
      <c r="E198" s="62">
        <v>12</v>
      </c>
      <c r="F198" s="64">
        <v>131.67</v>
      </c>
      <c r="G198" s="64">
        <v>10.972499999999998</v>
      </c>
    </row>
    <row r="199" spans="1:7" s="62" customFormat="1" ht="12.75">
      <c r="A199" s="62" t="s">
        <v>349</v>
      </c>
      <c r="B199" s="62" t="s">
        <v>356</v>
      </c>
      <c r="C199" s="62" t="s">
        <v>358</v>
      </c>
      <c r="D199" s="62" t="s">
        <v>166</v>
      </c>
      <c r="E199" s="62">
        <v>6</v>
      </c>
      <c r="F199" s="64">
        <v>139.64999999999998</v>
      </c>
      <c r="G199" s="64">
        <v>23.274999999999995</v>
      </c>
    </row>
    <row r="200" spans="1:7" s="62" customFormat="1" ht="12.75">
      <c r="A200" s="62" t="s">
        <v>349</v>
      </c>
      <c r="B200" s="62" t="s">
        <v>359</v>
      </c>
      <c r="C200" s="62" t="s">
        <v>360</v>
      </c>
      <c r="D200" s="62" t="s">
        <v>166</v>
      </c>
      <c r="E200" s="62">
        <v>12</v>
      </c>
      <c r="F200" s="64">
        <v>153.21599999999998</v>
      </c>
      <c r="G200" s="64">
        <v>12.767999999999999</v>
      </c>
    </row>
    <row r="201" spans="1:7" s="62" customFormat="1" ht="12.75">
      <c r="A201" s="62" t="s">
        <v>349</v>
      </c>
      <c r="B201" s="62" t="s">
        <v>359</v>
      </c>
      <c r="C201" s="62" t="s">
        <v>360</v>
      </c>
      <c r="D201" s="62" t="s">
        <v>166</v>
      </c>
      <c r="E201" s="62">
        <v>12</v>
      </c>
      <c r="F201" s="64">
        <v>225.79</v>
      </c>
      <c r="G201" s="64">
        <v>18.815833333333334</v>
      </c>
    </row>
    <row r="202" spans="1:7" s="62" customFormat="1" ht="12.75">
      <c r="A202" s="62" t="s">
        <v>349</v>
      </c>
      <c r="B202" s="62" t="s">
        <v>361</v>
      </c>
      <c r="C202" s="62" t="s">
        <v>362</v>
      </c>
      <c r="D202" s="62" t="s">
        <v>166</v>
      </c>
      <c r="E202" s="62">
        <v>12</v>
      </c>
      <c r="F202" s="64">
        <v>217.728</v>
      </c>
      <c r="G202" s="64">
        <v>18.144000000000002</v>
      </c>
    </row>
    <row r="203" spans="1:7" s="62" customFormat="1" ht="12.75">
      <c r="A203" s="62" t="s">
        <v>349</v>
      </c>
      <c r="B203" s="62" t="s">
        <v>361</v>
      </c>
      <c r="C203" s="62" t="s">
        <v>362</v>
      </c>
      <c r="D203" s="62" t="s">
        <v>166</v>
      </c>
      <c r="E203" s="62">
        <v>6</v>
      </c>
      <c r="F203" s="64">
        <v>221.76</v>
      </c>
      <c r="G203" s="64">
        <v>36.96</v>
      </c>
    </row>
    <row r="204" spans="1:7" s="62" customFormat="1" ht="12.75">
      <c r="A204" s="62" t="s">
        <v>349</v>
      </c>
      <c r="B204" s="62" t="s">
        <v>363</v>
      </c>
      <c r="C204" s="62" t="s">
        <v>364</v>
      </c>
      <c r="D204" s="62" t="s">
        <v>166</v>
      </c>
      <c r="E204" s="62">
        <v>12</v>
      </c>
      <c r="F204" s="64">
        <v>236.29199999999997</v>
      </c>
      <c r="G204" s="64">
        <v>19.691</v>
      </c>
    </row>
    <row r="205" spans="1:7" s="62" customFormat="1" ht="12.75">
      <c r="A205" s="62" t="s">
        <v>349</v>
      </c>
      <c r="B205" s="62" t="s">
        <v>363</v>
      </c>
      <c r="C205" s="62" t="s">
        <v>364</v>
      </c>
      <c r="D205" s="62" t="s">
        <v>166</v>
      </c>
      <c r="E205" s="62">
        <v>6</v>
      </c>
      <c r="F205" s="64">
        <v>240.37</v>
      </c>
      <c r="G205" s="64">
        <v>40.06166666666667</v>
      </c>
    </row>
    <row r="206" spans="1:7" s="62" customFormat="1" ht="12.75">
      <c r="A206" s="62" t="s">
        <v>349</v>
      </c>
      <c r="B206" s="62" t="s">
        <v>365</v>
      </c>
      <c r="C206" s="62" t="s">
        <v>366</v>
      </c>
      <c r="D206" s="62" t="s">
        <v>166</v>
      </c>
      <c r="E206" s="62">
        <v>12</v>
      </c>
      <c r="F206" s="64">
        <v>151.61999999999998</v>
      </c>
      <c r="G206" s="64">
        <v>12.634999999999998</v>
      </c>
    </row>
    <row r="207" spans="1:7" s="62" customFormat="1" ht="12.75">
      <c r="A207" s="62" t="s">
        <v>349</v>
      </c>
      <c r="B207" s="62" t="s">
        <v>365</v>
      </c>
      <c r="C207" s="62" t="s">
        <v>366</v>
      </c>
      <c r="D207" s="62" t="s">
        <v>166</v>
      </c>
      <c r="E207" s="62">
        <v>24</v>
      </c>
      <c r="F207" s="64">
        <v>147.63</v>
      </c>
      <c r="G207" s="64">
        <v>6.15125</v>
      </c>
    </row>
    <row r="208" spans="1:7" s="62" customFormat="1" ht="12.75">
      <c r="A208" s="62" t="s">
        <v>349</v>
      </c>
      <c r="B208" s="62" t="s">
        <v>365</v>
      </c>
      <c r="C208" s="62" t="s">
        <v>366</v>
      </c>
      <c r="D208" s="62" t="s">
        <v>166</v>
      </c>
      <c r="E208" s="62">
        <v>6</v>
      </c>
      <c r="F208" s="64">
        <v>155.61</v>
      </c>
      <c r="G208" s="64">
        <v>25.935000000000002</v>
      </c>
    </row>
    <row r="209" spans="1:7" s="62" customFormat="1" ht="12.75">
      <c r="A209" s="62" t="s">
        <v>349</v>
      </c>
      <c r="B209" s="62" t="s">
        <v>367</v>
      </c>
      <c r="C209" s="62" t="s">
        <v>368</v>
      </c>
      <c r="D209" s="62" t="s">
        <v>166</v>
      </c>
      <c r="E209" s="62">
        <v>12</v>
      </c>
      <c r="F209" s="64">
        <v>197.56799999999998</v>
      </c>
      <c r="G209" s="64">
        <v>16.464</v>
      </c>
    </row>
    <row r="210" spans="1:7" s="62" customFormat="1" ht="12.75">
      <c r="A210" s="62" t="s">
        <v>349</v>
      </c>
      <c r="B210" s="62" t="s">
        <v>367</v>
      </c>
      <c r="C210" s="62" t="s">
        <v>369</v>
      </c>
      <c r="D210" s="62" t="s">
        <v>166</v>
      </c>
      <c r="E210" s="62">
        <v>12</v>
      </c>
      <c r="F210" s="64">
        <v>177.408</v>
      </c>
      <c r="G210" s="64">
        <v>14.783999999999999</v>
      </c>
    </row>
    <row r="211" spans="1:7" s="62" customFormat="1" ht="12.75">
      <c r="A211" s="62" t="s">
        <v>349</v>
      </c>
      <c r="B211" s="62" t="s">
        <v>370</v>
      </c>
      <c r="C211" s="62" t="s">
        <v>371</v>
      </c>
      <c r="D211" s="62" t="s">
        <v>166</v>
      </c>
      <c r="E211" s="62">
        <v>12</v>
      </c>
      <c r="F211" s="64">
        <v>183.54</v>
      </c>
      <c r="G211" s="64">
        <v>15.295</v>
      </c>
    </row>
    <row r="212" spans="1:7" s="62" customFormat="1" ht="12.75">
      <c r="A212" s="62" t="s">
        <v>349</v>
      </c>
      <c r="B212" s="62" t="s">
        <v>370</v>
      </c>
      <c r="C212" s="62" t="s">
        <v>371</v>
      </c>
      <c r="D212" s="62" t="s">
        <v>166</v>
      </c>
      <c r="E212" s="62">
        <v>6</v>
      </c>
      <c r="F212" s="64">
        <v>190.53</v>
      </c>
      <c r="G212" s="64">
        <v>31.755</v>
      </c>
    </row>
    <row r="213" spans="1:7" s="62" customFormat="1" ht="12.75">
      <c r="A213" s="62" t="s">
        <v>349</v>
      </c>
      <c r="B213" s="62" t="s">
        <v>372</v>
      </c>
      <c r="C213" s="62" t="s">
        <v>373</v>
      </c>
      <c r="D213" s="62" t="s">
        <v>166</v>
      </c>
      <c r="E213" s="62">
        <v>12</v>
      </c>
      <c r="F213" s="64">
        <v>277.032</v>
      </c>
      <c r="G213" s="64">
        <v>23.086</v>
      </c>
    </row>
    <row r="214" spans="1:7" s="62" customFormat="1" ht="12.75">
      <c r="A214" s="62" t="s">
        <v>349</v>
      </c>
      <c r="B214" s="62" t="s">
        <v>372</v>
      </c>
      <c r="C214" s="62" t="s">
        <v>373</v>
      </c>
      <c r="D214" s="62" t="s">
        <v>166</v>
      </c>
      <c r="E214" s="62">
        <v>6</v>
      </c>
      <c r="F214" s="64">
        <v>281.11</v>
      </c>
      <c r="G214" s="64">
        <v>46.85166666666667</v>
      </c>
    </row>
    <row r="215" spans="1:7" s="62" customFormat="1" ht="12.75">
      <c r="A215" s="62" t="s">
        <v>349</v>
      </c>
      <c r="B215" s="62" t="s">
        <v>372</v>
      </c>
      <c r="C215" s="62" t="s">
        <v>374</v>
      </c>
      <c r="D215" s="62" t="s">
        <v>166</v>
      </c>
      <c r="E215" s="62">
        <v>12</v>
      </c>
      <c r="F215" s="64">
        <v>167.57999999999998</v>
      </c>
      <c r="G215" s="64">
        <v>13.964999999999998</v>
      </c>
    </row>
    <row r="216" spans="1:7" s="62" customFormat="1" ht="12.75">
      <c r="A216" s="62" t="s">
        <v>349</v>
      </c>
      <c r="B216" s="62" t="s">
        <v>372</v>
      </c>
      <c r="C216" s="62" t="s">
        <v>374</v>
      </c>
      <c r="D216" s="62" t="s">
        <v>166</v>
      </c>
      <c r="E216" s="62">
        <v>6</v>
      </c>
      <c r="F216" s="64">
        <v>173.56499999999997</v>
      </c>
      <c r="G216" s="64">
        <v>28.927499999999995</v>
      </c>
    </row>
    <row r="217" spans="1:7" s="62" customFormat="1" ht="12.75">
      <c r="A217" s="62" t="s">
        <v>349</v>
      </c>
      <c r="B217" s="62" t="s">
        <v>372</v>
      </c>
      <c r="C217" s="62" t="s">
        <v>439</v>
      </c>
      <c r="D217" s="62" t="s">
        <v>166</v>
      </c>
      <c r="E217" s="62">
        <v>12</v>
      </c>
      <c r="F217" s="62">
        <v>191.52</v>
      </c>
      <c r="G217" s="62">
        <v>15.96</v>
      </c>
    </row>
    <row r="218" spans="1:7" s="62" customFormat="1" ht="15">
      <c r="A218" s="62" t="s">
        <v>349</v>
      </c>
      <c r="B218" s="62" t="s">
        <v>350</v>
      </c>
      <c r="C218" s="62" t="s">
        <v>451</v>
      </c>
      <c r="D218" s="76" t="s">
        <v>166</v>
      </c>
      <c r="E218" s="62">
        <v>12</v>
      </c>
      <c r="F218" s="64">
        <v>104.16</v>
      </c>
      <c r="G218" s="62">
        <f aca="true" t="shared" si="5" ref="G218:G224">F218/E218</f>
        <v>8.68</v>
      </c>
    </row>
    <row r="219" spans="1:7" s="62" customFormat="1" ht="15">
      <c r="A219" s="62" t="s">
        <v>349</v>
      </c>
      <c r="B219" s="62" t="s">
        <v>350</v>
      </c>
      <c r="C219" s="62" t="s">
        <v>452</v>
      </c>
      <c r="D219" s="76" t="s">
        <v>166</v>
      </c>
      <c r="E219" s="62">
        <v>12</v>
      </c>
      <c r="F219" s="64">
        <v>211.85</v>
      </c>
      <c r="G219" s="64">
        <f t="shared" si="5"/>
        <v>17.654166666666665</v>
      </c>
    </row>
    <row r="220" spans="1:7" s="62" customFormat="1" ht="15">
      <c r="A220" s="62" t="s">
        <v>349</v>
      </c>
      <c r="B220" s="62" t="s">
        <v>350</v>
      </c>
      <c r="C220" s="62" t="s">
        <v>453</v>
      </c>
      <c r="D220" s="76" t="s">
        <v>166</v>
      </c>
      <c r="E220" s="62">
        <v>6</v>
      </c>
      <c r="F220" s="64">
        <v>215.92</v>
      </c>
      <c r="G220" s="64">
        <f t="shared" si="5"/>
        <v>35.986666666666665</v>
      </c>
    </row>
    <row r="221" spans="1:7" s="62" customFormat="1" ht="15">
      <c r="A221" s="62" t="s">
        <v>349</v>
      </c>
      <c r="B221" s="62" t="s">
        <v>361</v>
      </c>
      <c r="C221" s="62" t="s">
        <v>454</v>
      </c>
      <c r="D221" s="76" t="s">
        <v>166</v>
      </c>
      <c r="E221" s="62">
        <v>12</v>
      </c>
      <c r="F221" s="64">
        <v>225.79</v>
      </c>
      <c r="G221" s="64">
        <f t="shared" si="5"/>
        <v>18.815833333333334</v>
      </c>
    </row>
    <row r="222" spans="1:7" s="62" customFormat="1" ht="15">
      <c r="A222" s="62" t="s">
        <v>349</v>
      </c>
      <c r="B222" s="62" t="s">
        <v>367</v>
      </c>
      <c r="C222" s="62" t="s">
        <v>455</v>
      </c>
      <c r="D222" s="76" t="s">
        <v>166</v>
      </c>
      <c r="E222" s="62">
        <v>12</v>
      </c>
      <c r="F222" s="64">
        <v>63.84</v>
      </c>
      <c r="G222" s="64">
        <f t="shared" si="5"/>
        <v>5.32</v>
      </c>
    </row>
    <row r="223" spans="1:7" s="62" customFormat="1" ht="15">
      <c r="A223" s="62" t="s">
        <v>349</v>
      </c>
      <c r="B223" s="62" t="s">
        <v>367</v>
      </c>
      <c r="C223" s="62" t="s">
        <v>456</v>
      </c>
      <c r="D223" s="76" t="s">
        <v>166</v>
      </c>
      <c r="E223" s="62">
        <v>12</v>
      </c>
      <c r="F223" s="64">
        <v>159.6</v>
      </c>
      <c r="G223" s="64">
        <f t="shared" si="5"/>
        <v>13.299999999999999</v>
      </c>
    </row>
    <row r="224" spans="1:7" s="62" customFormat="1" ht="15">
      <c r="A224" s="62" t="s">
        <v>349</v>
      </c>
      <c r="B224" s="62" t="s">
        <v>367</v>
      </c>
      <c r="C224" s="62" t="s">
        <v>457</v>
      </c>
      <c r="D224" s="76" t="s">
        <v>166</v>
      </c>
      <c r="E224" s="62">
        <v>6</v>
      </c>
      <c r="F224" s="64">
        <v>159.6</v>
      </c>
      <c r="G224" s="64">
        <f t="shared" si="5"/>
        <v>26.599999999999998</v>
      </c>
    </row>
    <row r="225" spans="1:26" s="83" customFormat="1" ht="15" customHeight="1">
      <c r="A225" s="78" t="s">
        <v>458</v>
      </c>
      <c r="B225" s="78" t="s">
        <v>459</v>
      </c>
      <c r="C225" s="78" t="s">
        <v>460</v>
      </c>
      <c r="D225" s="79"/>
      <c r="E225" s="80">
        <v>12</v>
      </c>
      <c r="F225" s="81">
        <v>202</v>
      </c>
      <c r="G225" s="81">
        <f aca="true" t="shared" si="6" ref="G225:G237">F225/12</f>
        <v>16.833333333333332</v>
      </c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</row>
    <row r="226" spans="1:26" s="83" customFormat="1" ht="15" customHeight="1">
      <c r="A226" s="78" t="s">
        <v>458</v>
      </c>
      <c r="B226" s="78" t="s">
        <v>459</v>
      </c>
      <c r="C226" s="78" t="s">
        <v>461</v>
      </c>
      <c r="D226" s="79"/>
      <c r="E226" s="80">
        <v>12</v>
      </c>
      <c r="F226" s="81">
        <v>104.85</v>
      </c>
      <c r="G226" s="81">
        <f t="shared" si="6"/>
        <v>8.737499999999999</v>
      </c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</row>
    <row r="227" spans="1:26" s="83" customFormat="1" ht="15" customHeight="1">
      <c r="A227" s="78" t="s">
        <v>458</v>
      </c>
      <c r="B227" s="78" t="s">
        <v>459</v>
      </c>
      <c r="C227" s="78" t="s">
        <v>462</v>
      </c>
      <c r="D227" s="79"/>
      <c r="E227" s="80">
        <v>12</v>
      </c>
      <c r="F227" s="81">
        <v>129.95</v>
      </c>
      <c r="G227" s="81">
        <f t="shared" si="6"/>
        <v>10.829166666666666</v>
      </c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</row>
    <row r="228" spans="1:26" s="83" customFormat="1" ht="15" customHeight="1">
      <c r="A228" s="78" t="s">
        <v>458</v>
      </c>
      <c r="B228" s="78" t="s">
        <v>459</v>
      </c>
      <c r="C228" s="78" t="s">
        <v>463</v>
      </c>
      <c r="D228" s="79"/>
      <c r="E228" s="80">
        <v>12</v>
      </c>
      <c r="F228" s="81">
        <v>132.8</v>
      </c>
      <c r="G228" s="81">
        <f t="shared" si="6"/>
        <v>11.066666666666668</v>
      </c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</row>
    <row r="229" spans="1:26" s="83" customFormat="1" ht="15" customHeight="1">
      <c r="A229" s="78" t="s">
        <v>458</v>
      </c>
      <c r="B229" s="78" t="s">
        <v>464</v>
      </c>
      <c r="C229" s="78" t="s">
        <v>465</v>
      </c>
      <c r="D229" s="79"/>
      <c r="E229" s="80">
        <v>12</v>
      </c>
      <c r="F229" s="81">
        <v>140.5</v>
      </c>
      <c r="G229" s="81">
        <f t="shared" si="6"/>
        <v>11.708333333333334</v>
      </c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</row>
    <row r="230" spans="1:26" s="83" customFormat="1" ht="15" customHeight="1">
      <c r="A230" s="78" t="s">
        <v>458</v>
      </c>
      <c r="B230" s="78" t="s">
        <v>464</v>
      </c>
      <c r="C230" s="78" t="s">
        <v>466</v>
      </c>
      <c r="D230" s="79"/>
      <c r="E230" s="80">
        <v>12</v>
      </c>
      <c r="F230" s="81">
        <v>117.5</v>
      </c>
      <c r="G230" s="81">
        <f t="shared" si="6"/>
        <v>9.791666666666666</v>
      </c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</row>
    <row r="231" spans="1:26" s="83" customFormat="1" ht="15" customHeight="1">
      <c r="A231" s="78" t="s">
        <v>458</v>
      </c>
      <c r="B231" s="78" t="s">
        <v>464</v>
      </c>
      <c r="C231" s="78" t="s">
        <v>467</v>
      </c>
      <c r="D231" s="79"/>
      <c r="E231" s="80">
        <v>12</v>
      </c>
      <c r="F231" s="81">
        <v>213.4</v>
      </c>
      <c r="G231" s="81">
        <f t="shared" si="6"/>
        <v>17.783333333333335</v>
      </c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</row>
    <row r="232" spans="1:26" s="83" customFormat="1" ht="15" customHeight="1">
      <c r="A232" s="78" t="s">
        <v>458</v>
      </c>
      <c r="B232" s="78" t="s">
        <v>468</v>
      </c>
      <c r="C232" s="78" t="s">
        <v>469</v>
      </c>
      <c r="D232" s="79"/>
      <c r="E232" s="80">
        <v>12</v>
      </c>
      <c r="F232" s="81">
        <v>166.45</v>
      </c>
      <c r="G232" s="81">
        <f t="shared" si="6"/>
        <v>13.870833333333332</v>
      </c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</row>
    <row r="233" spans="1:26" s="83" customFormat="1" ht="15" customHeight="1">
      <c r="A233" s="78" t="s">
        <v>458</v>
      </c>
      <c r="B233" s="78" t="s">
        <v>470</v>
      </c>
      <c r="C233" s="78" t="s">
        <v>471</v>
      </c>
      <c r="D233" s="79"/>
      <c r="E233" s="80">
        <v>12</v>
      </c>
      <c r="F233" s="81">
        <v>147.7</v>
      </c>
      <c r="G233" s="81">
        <f t="shared" si="6"/>
        <v>12.308333333333332</v>
      </c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</row>
    <row r="234" spans="1:26" s="83" customFormat="1" ht="15" customHeight="1">
      <c r="A234" s="78" t="s">
        <v>458</v>
      </c>
      <c r="B234" s="78" t="s">
        <v>472</v>
      </c>
      <c r="C234" s="78" t="s">
        <v>473</v>
      </c>
      <c r="D234" s="79"/>
      <c r="E234" s="80">
        <v>12</v>
      </c>
      <c r="F234" s="81">
        <v>191.65</v>
      </c>
      <c r="G234" s="81">
        <f t="shared" si="6"/>
        <v>15.970833333333333</v>
      </c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</row>
    <row r="235" spans="1:26" s="83" customFormat="1" ht="15" customHeight="1">
      <c r="A235" s="78" t="s">
        <v>458</v>
      </c>
      <c r="B235" s="78" t="s">
        <v>474</v>
      </c>
      <c r="C235" s="78" t="s">
        <v>475</v>
      </c>
      <c r="D235" s="79"/>
      <c r="E235" s="80">
        <v>12</v>
      </c>
      <c r="F235" s="81">
        <v>102.6</v>
      </c>
      <c r="G235" s="81">
        <f t="shared" si="6"/>
        <v>8.549999999999999</v>
      </c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</row>
    <row r="236" spans="1:26" s="83" customFormat="1" ht="15" customHeight="1">
      <c r="A236" s="78" t="s">
        <v>458</v>
      </c>
      <c r="B236" s="78" t="s">
        <v>474</v>
      </c>
      <c r="C236" s="78" t="s">
        <v>476</v>
      </c>
      <c r="D236" s="79"/>
      <c r="E236" s="80">
        <v>12</v>
      </c>
      <c r="F236" s="81">
        <v>102.6</v>
      </c>
      <c r="G236" s="81">
        <f t="shared" si="6"/>
        <v>8.549999999999999</v>
      </c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</row>
    <row r="237" spans="1:26" s="83" customFormat="1" ht="15" customHeight="1">
      <c r="A237" s="78" t="s">
        <v>458</v>
      </c>
      <c r="B237" s="78" t="s">
        <v>477</v>
      </c>
      <c r="C237" s="78" t="s">
        <v>478</v>
      </c>
      <c r="D237" s="79"/>
      <c r="E237" s="80">
        <v>12</v>
      </c>
      <c r="F237" s="81">
        <v>82.5</v>
      </c>
      <c r="G237" s="81">
        <f t="shared" si="6"/>
        <v>6.875</v>
      </c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</row>
    <row r="238" spans="1:7" s="62" customFormat="1" ht="15.75">
      <c r="A238" s="86" t="s">
        <v>479</v>
      </c>
      <c r="B238" s="86" t="s">
        <v>480</v>
      </c>
      <c r="C238" s="86" t="s">
        <v>481</v>
      </c>
      <c r="D238" s="86" t="s">
        <v>166</v>
      </c>
      <c r="E238" s="86">
        <v>12</v>
      </c>
      <c r="F238" s="87">
        <v>186</v>
      </c>
      <c r="G238" s="87">
        <v>15.5</v>
      </c>
    </row>
    <row r="239" spans="1:7" s="62" customFormat="1" ht="15.75">
      <c r="A239" s="86" t="s">
        <v>482</v>
      </c>
      <c r="B239" s="86" t="s">
        <v>480</v>
      </c>
      <c r="C239" s="86" t="s">
        <v>483</v>
      </c>
      <c r="D239" s="86" t="s">
        <v>166</v>
      </c>
      <c r="E239" s="86">
        <v>12</v>
      </c>
      <c r="F239" s="87">
        <v>150</v>
      </c>
      <c r="G239" s="87">
        <v>12.5</v>
      </c>
    </row>
    <row r="240" spans="1:7" s="62" customFormat="1" ht="15.75">
      <c r="A240" s="86" t="s">
        <v>484</v>
      </c>
      <c r="B240" s="86" t="s">
        <v>480</v>
      </c>
      <c r="C240" s="86" t="s">
        <v>485</v>
      </c>
      <c r="D240" s="86" t="s">
        <v>166</v>
      </c>
      <c r="E240" s="86">
        <v>12</v>
      </c>
      <c r="F240" s="87">
        <v>150</v>
      </c>
      <c r="G240" s="87">
        <v>12.5</v>
      </c>
    </row>
    <row r="241" spans="1:7" s="62" customFormat="1" ht="15.75">
      <c r="A241" s="86" t="s">
        <v>486</v>
      </c>
      <c r="B241" s="86" t="s">
        <v>480</v>
      </c>
      <c r="C241" s="86" t="s">
        <v>259</v>
      </c>
      <c r="D241" s="86" t="s">
        <v>166</v>
      </c>
      <c r="E241" s="86">
        <v>12</v>
      </c>
      <c r="F241" s="87">
        <v>170</v>
      </c>
      <c r="G241" s="87">
        <v>14.17</v>
      </c>
    </row>
    <row r="242" spans="1:7" s="62" customFormat="1" ht="15.75">
      <c r="A242" s="86" t="s">
        <v>487</v>
      </c>
      <c r="B242" s="86" t="s">
        <v>480</v>
      </c>
      <c r="C242" s="86" t="s">
        <v>488</v>
      </c>
      <c r="D242" s="86" t="s">
        <v>166</v>
      </c>
      <c r="E242" s="86">
        <v>12</v>
      </c>
      <c r="F242" s="87">
        <v>222</v>
      </c>
      <c r="G242" s="87">
        <v>18.5</v>
      </c>
    </row>
    <row r="243" spans="1:7" s="62" customFormat="1" ht="15.75">
      <c r="A243" s="86" t="s">
        <v>489</v>
      </c>
      <c r="B243" s="86" t="s">
        <v>490</v>
      </c>
      <c r="C243" s="86" t="s">
        <v>491</v>
      </c>
      <c r="D243" s="86" t="s">
        <v>166</v>
      </c>
      <c r="E243" s="86">
        <v>12</v>
      </c>
      <c r="F243" s="87">
        <v>102</v>
      </c>
      <c r="G243" s="87">
        <v>8.5</v>
      </c>
    </row>
    <row r="244" spans="1:7" s="62" customFormat="1" ht="15.75">
      <c r="A244" s="86" t="s">
        <v>492</v>
      </c>
      <c r="B244" s="86" t="s">
        <v>490</v>
      </c>
      <c r="C244" s="86" t="s">
        <v>493</v>
      </c>
      <c r="D244" s="86" t="s">
        <v>166</v>
      </c>
      <c r="E244" s="86">
        <v>12</v>
      </c>
      <c r="F244" s="87">
        <v>102</v>
      </c>
      <c r="G244" s="87">
        <v>8.5</v>
      </c>
    </row>
    <row r="245" spans="1:7" s="62" customFormat="1" ht="15.75">
      <c r="A245" s="86" t="s">
        <v>494</v>
      </c>
      <c r="B245" s="86" t="s">
        <v>495</v>
      </c>
      <c r="C245" s="86" t="s">
        <v>496</v>
      </c>
      <c r="D245" s="86" t="s">
        <v>166</v>
      </c>
      <c r="E245" s="86">
        <v>12</v>
      </c>
      <c r="F245" s="87">
        <v>96</v>
      </c>
      <c r="G245" s="87">
        <v>8</v>
      </c>
    </row>
    <row r="246" spans="1:7" s="62" customFormat="1" ht="15.75">
      <c r="A246" s="86" t="s">
        <v>497</v>
      </c>
      <c r="B246" s="86" t="s">
        <v>495</v>
      </c>
      <c r="C246" s="86" t="s">
        <v>493</v>
      </c>
      <c r="D246" s="86" t="s">
        <v>166</v>
      </c>
      <c r="E246" s="86">
        <v>12</v>
      </c>
      <c r="F246" s="87">
        <v>68</v>
      </c>
      <c r="G246" s="87">
        <v>5.67</v>
      </c>
    </row>
    <row r="247" spans="1:7" s="62" customFormat="1" ht="15.75">
      <c r="A247" s="86" t="s">
        <v>498</v>
      </c>
      <c r="B247" s="86" t="s">
        <v>495</v>
      </c>
      <c r="C247" s="86" t="s">
        <v>21</v>
      </c>
      <c r="D247" s="86" t="s">
        <v>166</v>
      </c>
      <c r="E247" s="86">
        <v>12</v>
      </c>
      <c r="F247" s="87">
        <v>102</v>
      </c>
      <c r="G247" s="87">
        <v>8.5</v>
      </c>
    </row>
    <row r="248" spans="1:7" s="62" customFormat="1" ht="15.75">
      <c r="A248" s="86" t="s">
        <v>499</v>
      </c>
      <c r="B248" s="86" t="s">
        <v>495</v>
      </c>
      <c r="C248" s="86" t="s">
        <v>500</v>
      </c>
      <c r="D248" s="86" t="s">
        <v>166</v>
      </c>
      <c r="E248" s="86">
        <v>12</v>
      </c>
      <c r="F248" s="87">
        <v>120</v>
      </c>
      <c r="G248" s="87">
        <v>10</v>
      </c>
    </row>
    <row r="249" spans="1:7" s="62" customFormat="1" ht="15.75">
      <c r="A249" s="86" t="s">
        <v>501</v>
      </c>
      <c r="B249" s="86" t="s">
        <v>495</v>
      </c>
      <c r="C249" s="86" t="s">
        <v>502</v>
      </c>
      <c r="D249" s="86" t="s">
        <v>166</v>
      </c>
      <c r="E249" s="86">
        <v>12</v>
      </c>
      <c r="F249" s="87">
        <v>96</v>
      </c>
      <c r="G249" s="87">
        <v>8</v>
      </c>
    </row>
    <row r="250" spans="1:7" s="62" customFormat="1" ht="15.75">
      <c r="A250" s="86" t="s">
        <v>503</v>
      </c>
      <c r="B250" s="86" t="s">
        <v>504</v>
      </c>
      <c r="C250" s="86" t="s">
        <v>505</v>
      </c>
      <c r="D250" s="86" t="s">
        <v>166</v>
      </c>
      <c r="E250" s="86">
        <v>1</v>
      </c>
      <c r="F250" s="87">
        <v>105</v>
      </c>
      <c r="G250" s="87">
        <v>105</v>
      </c>
    </row>
    <row r="251" spans="1:7" s="62" customFormat="1" ht="15.75">
      <c r="A251" s="86" t="s">
        <v>506</v>
      </c>
      <c r="B251" s="86" t="s">
        <v>504</v>
      </c>
      <c r="C251" s="86" t="s">
        <v>507</v>
      </c>
      <c r="D251" s="86" t="s">
        <v>166</v>
      </c>
      <c r="E251" s="86">
        <v>1</v>
      </c>
      <c r="F251" s="87">
        <v>98</v>
      </c>
      <c r="G251" s="87">
        <v>98</v>
      </c>
    </row>
    <row r="252" spans="1:7" s="62" customFormat="1" ht="15.75">
      <c r="A252" s="86" t="s">
        <v>508</v>
      </c>
      <c r="B252" s="86" t="s">
        <v>504</v>
      </c>
      <c r="C252" s="86" t="s">
        <v>509</v>
      </c>
      <c r="D252" s="86" t="s">
        <v>166</v>
      </c>
      <c r="E252" s="86">
        <v>1</v>
      </c>
      <c r="F252" s="87">
        <v>105</v>
      </c>
      <c r="G252" s="87">
        <v>105</v>
      </c>
    </row>
    <row r="253" spans="1:7" s="62" customFormat="1" ht="15.75">
      <c r="A253" s="86" t="s">
        <v>510</v>
      </c>
      <c r="B253" s="86" t="s">
        <v>511</v>
      </c>
      <c r="C253" s="86" t="s">
        <v>512</v>
      </c>
      <c r="D253" s="86" t="s">
        <v>166</v>
      </c>
      <c r="E253" s="86">
        <v>12</v>
      </c>
      <c r="F253" s="87">
        <v>234</v>
      </c>
      <c r="G253" s="87">
        <v>19.5</v>
      </c>
    </row>
    <row r="254" spans="1:7" s="62" customFormat="1" ht="15.75">
      <c r="A254" s="86" t="s">
        <v>513</v>
      </c>
      <c r="B254" s="86" t="s">
        <v>514</v>
      </c>
      <c r="C254" s="86" t="s">
        <v>515</v>
      </c>
      <c r="D254" s="86" t="s">
        <v>166</v>
      </c>
      <c r="E254" s="86">
        <v>12</v>
      </c>
      <c r="F254" s="87">
        <v>156</v>
      </c>
      <c r="G254" s="87">
        <v>13</v>
      </c>
    </row>
    <row r="255" spans="1:7" s="62" customFormat="1" ht="15.75">
      <c r="A255" s="86" t="s">
        <v>516</v>
      </c>
      <c r="B255" s="86" t="s">
        <v>517</v>
      </c>
      <c r="C255" s="86" t="s">
        <v>518</v>
      </c>
      <c r="D255" s="86" t="s">
        <v>166</v>
      </c>
      <c r="E255" s="86">
        <v>6</v>
      </c>
      <c r="F255" s="87">
        <v>96</v>
      </c>
      <c r="G255" s="87">
        <v>16</v>
      </c>
    </row>
    <row r="256" spans="1:7" s="62" customFormat="1" ht="15.75">
      <c r="A256" s="86" t="s">
        <v>519</v>
      </c>
      <c r="B256" s="86" t="s">
        <v>504</v>
      </c>
      <c r="C256" s="86" t="s">
        <v>259</v>
      </c>
      <c r="D256" s="86" t="s">
        <v>166</v>
      </c>
      <c r="E256" s="86">
        <v>6</v>
      </c>
      <c r="F256" s="87">
        <v>102</v>
      </c>
      <c r="G256" s="87">
        <v>17</v>
      </c>
    </row>
    <row r="257" spans="1:7" s="62" customFormat="1" ht="15.75">
      <c r="A257" s="86" t="s">
        <v>520</v>
      </c>
      <c r="B257" s="86" t="s">
        <v>504</v>
      </c>
      <c r="C257" s="86" t="s">
        <v>521</v>
      </c>
      <c r="D257" s="86" t="s">
        <v>166</v>
      </c>
      <c r="E257" s="86">
        <v>6</v>
      </c>
      <c r="F257" s="87">
        <v>99</v>
      </c>
      <c r="G257" s="87">
        <v>16.5</v>
      </c>
    </row>
    <row r="258" spans="1:7" s="62" customFormat="1" ht="15.75">
      <c r="A258" s="86" t="s">
        <v>522</v>
      </c>
      <c r="B258" s="86" t="s">
        <v>504</v>
      </c>
      <c r="C258" s="86" t="s">
        <v>523</v>
      </c>
      <c r="D258" s="86" t="s">
        <v>166</v>
      </c>
      <c r="E258" s="86">
        <v>6</v>
      </c>
      <c r="F258" s="87">
        <v>72</v>
      </c>
      <c r="G258" s="87">
        <v>12</v>
      </c>
    </row>
    <row r="259" spans="1:7" s="62" customFormat="1" ht="15.75">
      <c r="A259" s="86" t="s">
        <v>524</v>
      </c>
      <c r="B259" s="86" t="s">
        <v>525</v>
      </c>
      <c r="C259" s="86" t="s">
        <v>526</v>
      </c>
      <c r="D259" s="86" t="s">
        <v>166</v>
      </c>
      <c r="E259" s="86">
        <v>12</v>
      </c>
      <c r="F259" s="87">
        <v>168</v>
      </c>
      <c r="G259" s="87">
        <v>14</v>
      </c>
    </row>
    <row r="260" spans="1:7" s="62" customFormat="1" ht="15.75">
      <c r="A260" s="86" t="s">
        <v>527</v>
      </c>
      <c r="B260" s="86" t="s">
        <v>528</v>
      </c>
      <c r="C260" s="86" t="s">
        <v>529</v>
      </c>
      <c r="D260" s="86" t="s">
        <v>166</v>
      </c>
      <c r="E260" s="86">
        <v>12</v>
      </c>
      <c r="F260" s="87">
        <v>108</v>
      </c>
      <c r="G260" s="87">
        <v>9</v>
      </c>
    </row>
  </sheetData>
  <sheetProtection/>
  <mergeCells count="2">
    <mergeCell ref="F16:G16"/>
    <mergeCell ref="H16:I16"/>
  </mergeCells>
  <dataValidations count="2">
    <dataValidation allowBlank="1" showInputMessage="1" showErrorMessage="1" prompt="This number must go out 2 decimal places.    0.00&#10;" sqref="F113:G120"/>
    <dataValidation type="textLength" operator="lessThan" allowBlank="1" showInputMessage="1" showErrorMessage="1" sqref="C113:C120 D114:D117">
      <formula1>101</formula1>
    </dataValidation>
  </dataValidations>
  <printOptions/>
  <pageMargins left="0.25" right="0.17" top="0.25" bottom="0.19" header="0.25" footer="0.16"/>
  <pageSetup horizontalDpi="300" verticalDpi="3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 WINE IMPORTS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Vincenza</dc:creator>
  <cp:keywords/>
  <dc:description/>
  <cp:lastModifiedBy>Erick Tabar</cp:lastModifiedBy>
  <cp:lastPrinted>2009-07-29T17:01:13Z</cp:lastPrinted>
  <dcterms:created xsi:type="dcterms:W3CDTF">1998-03-06T17:29:31Z</dcterms:created>
  <dcterms:modified xsi:type="dcterms:W3CDTF">2023-05-05T11:13:32Z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AC1571D2">
    <vt:lpwstr/>
  </property>
  <property fmtid="{D5CDD505-2E9C-101B-9397-08002B2CF9AE}" pid="3" name="IVID983E5193">
    <vt:lpwstr/>
  </property>
  <property fmtid="{D5CDD505-2E9C-101B-9397-08002B2CF9AE}" pid="4" name="IVIDB0FB2E2E">
    <vt:lpwstr/>
  </property>
  <property fmtid="{D5CDD505-2E9C-101B-9397-08002B2CF9AE}" pid="5" name="IVID3541A475">
    <vt:lpwstr/>
  </property>
  <property fmtid="{D5CDD505-2E9C-101B-9397-08002B2CF9AE}" pid="6" name="IVID38D7EBDD">
    <vt:lpwstr/>
  </property>
  <property fmtid="{D5CDD505-2E9C-101B-9397-08002B2CF9AE}" pid="7" name="IVID13800FE3">
    <vt:lpwstr/>
  </property>
  <property fmtid="{D5CDD505-2E9C-101B-9397-08002B2CF9AE}" pid="8" name="IVID1A7E10D6">
    <vt:lpwstr/>
  </property>
  <property fmtid="{D5CDD505-2E9C-101B-9397-08002B2CF9AE}" pid="9" name="IVID126D16F2">
    <vt:lpwstr/>
  </property>
  <property fmtid="{D5CDD505-2E9C-101B-9397-08002B2CF9AE}" pid="10" name="IVID256813D7">
    <vt:lpwstr/>
  </property>
</Properties>
</file>